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W:\06_SERIES\21_SERIES_MENSUELLES\SERIES_MENSUELLES_LAIT\En_ligne\Focus_Bio\"/>
    </mc:Choice>
  </mc:AlternateContent>
  <xr:revisionPtr revIDLastSave="0" documentId="13_ncr:1_{B8874D5F-A503-4210-B50C-E71AA525BAD2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éries Mensuelles LivraisonsBio" sheetId="2" r:id="rId1"/>
    <sheet name="Données pour courbes" sheetId="5" state="hidden" r:id="rId2"/>
  </sheets>
  <definedNames>
    <definedName name="_xlnm.Print_Titles" localSheetId="0">'Séries Mensuelles LivraisonsBio'!$1:$11</definedName>
    <definedName name="_xlnm.Print_Area" localSheetId="0">'Séries Mensuelles LivraisonsBio'!$A$1:$I$47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N4" i="5" l="1"/>
  <c r="BO4" i="5"/>
  <c r="BP4" i="5"/>
  <c r="G15" i="2"/>
  <c r="G16" i="2"/>
  <c r="G17" i="2"/>
  <c r="G13" i="2"/>
  <c r="G14" i="2"/>
  <c r="BL4" i="5"/>
  <c r="BM4" i="5"/>
  <c r="BJ4" i="5"/>
  <c r="BK4" i="5"/>
  <c r="G12" i="2"/>
  <c r="F13" i="2"/>
  <c r="F14" i="2"/>
  <c r="F15" i="2"/>
  <c r="F16" i="2"/>
  <c r="F17" i="2"/>
  <c r="F18" i="2"/>
  <c r="F19" i="2"/>
  <c r="F20" i="2"/>
  <c r="F21" i="2"/>
  <c r="F22" i="2"/>
  <c r="F23" i="2"/>
  <c r="F12" i="2"/>
  <c r="BH4" i="5" l="1"/>
  <c r="BI4" i="5"/>
  <c r="BF4" i="5"/>
  <c r="BG4" i="5"/>
  <c r="BE4" i="5" l="1"/>
  <c r="H37" i="2"/>
  <c r="BC4" i="5"/>
  <c r="BD4" i="5"/>
  <c r="BA4" i="5"/>
  <c r="BB4" i="5"/>
  <c r="H36" i="2" l="1"/>
  <c r="H47" i="2"/>
  <c r="H46" i="2"/>
  <c r="H45" i="2"/>
  <c r="H44" i="2"/>
  <c r="H43" i="2"/>
  <c r="H42" i="2"/>
  <c r="H41" i="2"/>
  <c r="H40" i="2"/>
  <c r="H39" i="2"/>
  <c r="H38" i="2"/>
  <c r="H35" i="2"/>
  <c r="H34" i="2"/>
  <c r="H33" i="2"/>
  <c r="H32" i="2"/>
  <c r="H31" i="2"/>
  <c r="H30" i="2"/>
  <c r="H29" i="2"/>
  <c r="H28" i="2"/>
  <c r="H27" i="2"/>
  <c r="H26" i="2"/>
  <c r="H25" i="2"/>
  <c r="H24" i="2"/>
  <c r="AY4" i="5"/>
  <c r="AZ4" i="5"/>
  <c r="AA4" i="5" l="1"/>
  <c r="AW4" i="5" l="1"/>
  <c r="AX4" i="5"/>
  <c r="AU4" i="5" l="1"/>
  <c r="AV4" i="5"/>
  <c r="AT4" i="5" l="1"/>
  <c r="AS4" i="5" l="1"/>
  <c r="AJ4" i="5" l="1"/>
  <c r="AN4" i="5"/>
  <c r="AQ4" i="5"/>
  <c r="AR4" i="5"/>
  <c r="AP4" i="5" l="1"/>
  <c r="H15" i="2" l="1"/>
  <c r="H14" i="2"/>
  <c r="AO4" i="5"/>
  <c r="H13" i="2" l="1"/>
  <c r="H12" i="2"/>
  <c r="AM4" i="5"/>
  <c r="AH4" i="5"/>
  <c r="AL4" i="5" l="1"/>
  <c r="AK4" i="5"/>
  <c r="AI4" i="5"/>
  <c r="AG4" i="5"/>
  <c r="AF4" i="5"/>
  <c r="AE4" i="5"/>
  <c r="AD4" i="5"/>
  <c r="AC4" i="5"/>
  <c r="AB4" i="5"/>
  <c r="Z4" i="5"/>
  <c r="Y4" i="5"/>
  <c r="X4" i="5"/>
  <c r="W4" i="5"/>
  <c r="V4" i="5"/>
  <c r="U4" i="5"/>
  <c r="T4" i="5"/>
  <c r="S4" i="5"/>
  <c r="R4" i="5"/>
  <c r="Q4" i="5"/>
  <c r="P4" i="5"/>
  <c r="O4" i="5"/>
  <c r="N4" i="5"/>
  <c r="M4" i="5"/>
  <c r="L4" i="5"/>
  <c r="K4" i="5"/>
  <c r="J4" i="5"/>
  <c r="I4" i="5"/>
  <c r="H4" i="5"/>
  <c r="G4" i="5"/>
  <c r="F4" i="5"/>
  <c r="E4" i="5"/>
  <c r="D4" i="5"/>
  <c r="C4" i="5"/>
  <c r="H23" i="2"/>
  <c r="H19" i="2" l="1"/>
  <c r="H16" i="2"/>
  <c r="H17" i="2"/>
  <c r="H18" i="2"/>
  <c r="H20" i="2"/>
  <c r="H21" i="2"/>
  <c r="H22" i="2"/>
</calcChain>
</file>

<file path=xl/sharedStrings.xml><?xml version="1.0" encoding="utf-8"?>
<sst xmlns="http://schemas.openxmlformats.org/spreadsheetml/2006/main" count="52" uniqueCount="28">
  <si>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</si>
  <si>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</si>
  <si>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</si>
  <si>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</si>
  <si>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</si>
  <si>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</si>
  <si>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</si>
  <si>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</si>
  <si>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</si>
  <si>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</si>
  <si>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</si>
  <si>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</si>
  <si>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Direction Régionale de l'Alimentation, de l'Agriculture et de la Forêt Bourgogne Franc-Comté</t>
  </si>
  <si>
    <t>Service régional de l'information statistique, économique (SRISE)</t>
  </si>
  <si>
    <t>Evolution n/n-1</t>
  </si>
  <si>
    <t xml:space="preserve">Source : enquête mensuelle SSP - FranceAgriMer </t>
  </si>
  <si>
    <t>Production Lait de vache Bio en Bourgogne-Franche-Comté</t>
  </si>
  <si>
    <t>Livraisons de lait Bio d'exploitations laitières toutes localisées en région Bourgogne-Franche-Comté auprès de collecteurs/transformateurs laitiers situés en région ou hors région Bourgogne-Franche-Comté.</t>
  </si>
  <si>
    <t>dont livraisons Bio Standard</t>
  </si>
  <si>
    <t>dont livraisons Bio AOP "Massif du Jura"</t>
  </si>
  <si>
    <t>Dont Lait Bio AOP 
"Massif du Jura"</t>
  </si>
  <si>
    <t>BOURGOGNE -FRANCHE-COMTE</t>
  </si>
  <si>
    <t>dont lait Bio
"Standard"</t>
  </si>
  <si>
    <t>Livraisons mensuelles de lait Bio en litres</t>
  </si>
  <si>
    <t>Total Bio Bourgogne - Franche-Comté</t>
  </si>
  <si>
    <t>MIN Annuel</t>
  </si>
  <si>
    <t>MAX Annuel</t>
  </si>
  <si>
    <t>Mise à jour le 08/09/2026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</si>
</sst>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€_-;\-* #,##0.00\ _€_-;_-* &quot;-&quot;??\ _€_-;_-@_-"/>
    <numFmt numFmtId="165" formatCode="0.0%"/>
    <numFmt numFmtId="166" formatCode="mmm\ yyyy"/>
    <numFmt numFmtId="167" formatCode="_-* #,##0\ _€_-;\-* #,##0\ _€_-;_-* &quot;-&quot;??\ _€_-;_-@_-"/>
    <numFmt numFmtId="168" formatCode="\ #,##0.00&quot; € &quot;;\-#,##0.00&quot; € &quot;;&quot; -&quot;#&quot; € &quot;;@\ "/>
    <numFmt numFmtId="169" formatCode="#,##0.0"/>
  </numFmts>
  <fonts count="15" x14ac:knownFonts="1">
    <font>
      <sz val="10"/>
      <name val="Arial"/>
    </font>
    <font>
      <sz val="10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9"/>
      <color indexed="12"/>
      <name val="Arial"/>
      <family val="2"/>
    </font>
    <font>
      <sz val="9"/>
      <color indexed="10"/>
      <name val="Arial"/>
      <family val="2"/>
    </font>
    <font>
      <b/>
      <sz val="9"/>
      <color indexed="8"/>
      <name val="Arial"/>
      <family val="2"/>
    </font>
    <font>
      <b/>
      <sz val="16"/>
      <name val="Arial"/>
      <family val="2"/>
    </font>
    <font>
      <b/>
      <sz val="24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9"/>
      </patternFill>
    </fill>
    <fill>
      <patternFill patternType="solid">
        <fgColor indexed="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168" fontId="12" fillId="0" borderId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ill="0" applyBorder="0" applyAlignment="0" applyProtection="0"/>
  </cellStyleXfs>
  <cellXfs count="76">
    <xf numFmtId="0" fontId="0" fillId="0" borderId="0" xfId="0"/>
    <xf numFmtId="0" fontId="4" fillId="0" borderId="0" xfId="0" applyFont="1" applyBorder="1" applyAlignment="1"/>
    <xf numFmtId="0" fontId="4" fillId="0" borderId="0" xfId="0" applyFont="1" applyFill="1" applyBorder="1"/>
    <xf numFmtId="0" fontId="4" fillId="0" borderId="0" xfId="0" applyFont="1" applyBorder="1"/>
    <xf numFmtId="0" fontId="4" fillId="0" borderId="0" xfId="0" applyFont="1" applyBorder="1" applyAlignment="1">
      <alignment wrapText="1"/>
    </xf>
    <xf numFmtId="0" fontId="10" fillId="0" borderId="0" xfId="0" quotePrefix="1" applyFont="1" applyBorder="1" applyAlignment="1">
      <alignment horizontal="center" vertical="center" wrapText="1"/>
    </xf>
    <xf numFmtId="167" fontId="0" fillId="0" borderId="1" xfId="2" applyNumberFormat="1" applyFont="1" applyBorder="1"/>
    <xf numFmtId="167" fontId="0" fillId="0" borderId="2" xfId="2" applyNumberFormat="1" applyFont="1" applyBorder="1"/>
    <xf numFmtId="0" fontId="4" fillId="3" borderId="0" xfId="0" applyFont="1" applyFill="1" applyBorder="1"/>
    <xf numFmtId="0" fontId="10" fillId="0" borderId="0" xfId="0" quotePrefix="1" applyFont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10" fillId="3" borderId="0" xfId="0" quotePrefix="1" applyFont="1" applyFill="1" applyBorder="1" applyAlignment="1">
      <alignment vertical="center" wrapText="1"/>
    </xf>
    <xf numFmtId="0" fontId="10" fillId="3" borderId="0" xfId="0" quotePrefix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wrapText="1"/>
    </xf>
    <xf numFmtId="0" fontId="11" fillId="0" borderId="0" xfId="0" quotePrefix="1" applyFont="1" applyBorder="1" applyAlignment="1">
      <alignment vertical="center" wrapText="1"/>
    </xf>
    <xf numFmtId="0" fontId="4" fillId="0" borderId="0" xfId="0" applyFont="1" applyFill="1" applyBorder="1" applyAlignment="1">
      <alignment wrapText="1"/>
    </xf>
    <xf numFmtId="0" fontId="3" fillId="0" borderId="0" xfId="0" quotePrefix="1" applyFont="1" applyFill="1" applyBorder="1" applyAlignment="1"/>
    <xf numFmtId="0" fontId="3" fillId="0" borderId="0" xfId="0" applyFont="1" applyFill="1" applyBorder="1" applyAlignment="1"/>
    <xf numFmtId="3" fontId="4" fillId="0" borderId="0" xfId="0" applyNumberFormat="1" applyFont="1" applyFill="1" applyBorder="1"/>
    <xf numFmtId="0" fontId="10" fillId="0" borderId="0" xfId="0" quotePrefix="1" applyFont="1" applyFill="1" applyBorder="1" applyAlignment="1">
      <alignment vertical="center" wrapText="1"/>
    </xf>
    <xf numFmtId="0" fontId="10" fillId="0" borderId="0" xfId="0" quotePrefix="1" applyFont="1" applyFill="1" applyBorder="1" applyAlignment="1">
      <alignment horizontal="center" vertical="center" wrapText="1"/>
    </xf>
    <xf numFmtId="3" fontId="0" fillId="0" borderId="0" xfId="0" applyNumberFormat="1"/>
    <xf numFmtId="167" fontId="0" fillId="0" borderId="0" xfId="0" applyNumberFormat="1"/>
    <xf numFmtId="167" fontId="4" fillId="0" borderId="0" xfId="0" applyNumberFormat="1" applyFont="1" applyFill="1" applyBorder="1"/>
    <xf numFmtId="3" fontId="4" fillId="0" borderId="0" xfId="0" applyNumberFormat="1" applyFont="1" applyBorder="1"/>
    <xf numFmtId="3" fontId="9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horizontal="left" vertical="top" wrapText="1"/>
      <protection locked="0"/>
    </xf>
    <xf numFmtId="165" fontId="4" fillId="5" borderId="3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left" vertical="top" wrapText="1"/>
      <protection locked="0"/>
    </xf>
    <xf numFmtId="165" fontId="4" fillId="5" borderId="5" xfId="0" applyNumberFormat="1" applyFont="1" applyFill="1" applyBorder="1" applyAlignment="1" applyProtection="1">
      <alignment horizontal="center" vertical="center"/>
      <protection locked="0"/>
    </xf>
    <xf numFmtId="0" fontId="2" fillId="0" borderId="6" xfId="0" applyFont="1" applyFill="1" applyBorder="1" applyAlignment="1" applyProtection="1">
      <alignment horizontal="left" vertical="top" wrapText="1"/>
      <protection locked="0"/>
    </xf>
    <xf numFmtId="165" fontId="4" fillId="5" borderId="7" xfId="0" applyNumberFormat="1" applyFont="1" applyFill="1" applyBorder="1" applyAlignment="1" applyProtection="1">
      <alignment horizontal="center" vertical="center"/>
      <protection locked="0"/>
    </xf>
    <xf numFmtId="167" fontId="12" fillId="0" borderId="0" xfId="2" applyNumberFormat="1" applyFont="1"/>
    <xf numFmtId="167" fontId="4" fillId="0" borderId="0" xfId="0" applyNumberFormat="1" applyFont="1" applyBorder="1"/>
    <xf numFmtId="0" fontId="0" fillId="2" borderId="8" xfId="0" applyFill="1" applyBorder="1"/>
    <xf numFmtId="0" fontId="0" fillId="2" borderId="9" xfId="0" applyFill="1" applyBorder="1"/>
    <xf numFmtId="3" fontId="2" fillId="0" borderId="1" xfId="0" applyNumberFormat="1" applyFont="1" applyFill="1" applyBorder="1" applyAlignment="1" applyProtection="1">
      <alignment horizontal="right" vertical="top"/>
      <protection locked="0"/>
    </xf>
    <xf numFmtId="167" fontId="0" fillId="0" borderId="10" xfId="2" applyNumberFormat="1" applyFont="1" applyBorder="1"/>
    <xf numFmtId="166" fontId="0" fillId="2" borderId="11" xfId="0" applyNumberFormat="1" applyFill="1" applyBorder="1" applyAlignment="1">
      <alignment horizontal="center"/>
    </xf>
    <xf numFmtId="1" fontId="4" fillId="0" borderId="0" xfId="0" applyNumberFormat="1" applyFont="1" applyFill="1" applyBorder="1"/>
    <xf numFmtId="1" fontId="4" fillId="0" borderId="0" xfId="0" applyNumberFormat="1" applyFont="1" applyBorder="1"/>
    <xf numFmtId="1" fontId="4" fillId="0" borderId="0" xfId="0" applyNumberFormat="1" applyFont="1" applyBorder="1" applyAlignment="1">
      <alignment wrapText="1"/>
    </xf>
    <xf numFmtId="1" fontId="4" fillId="0" borderId="0" xfId="0" applyNumberFormat="1" applyFont="1" applyFill="1" applyBorder="1" applyAlignment="1">
      <alignment wrapText="1"/>
    </xf>
    <xf numFmtId="1" fontId="4" fillId="0" borderId="0" xfId="3" applyNumberFormat="1" applyFont="1" applyFill="1" applyBorder="1"/>
    <xf numFmtId="10" fontId="4" fillId="0" borderId="0" xfId="3" applyNumberFormat="1" applyFont="1" applyFill="1" applyBorder="1"/>
    <xf numFmtId="0" fontId="5" fillId="0" borderId="3" xfId="0" quotePrefix="1" applyFont="1" applyBorder="1" applyAlignment="1" applyProtection="1">
      <alignment horizontal="center" vertical="center" wrapText="1"/>
      <protection locked="0"/>
    </xf>
    <xf numFmtId="3" fontId="3" fillId="0" borderId="0" xfId="0" applyNumberFormat="1" applyFont="1" applyBorder="1"/>
    <xf numFmtId="3" fontId="6" fillId="0" borderId="0" xfId="0" applyNumberFormat="1" applyFont="1" applyBorder="1" applyAlignment="1">
      <alignment wrapText="1"/>
    </xf>
    <xf numFmtId="165" fontId="4" fillId="0" borderId="0" xfId="3" applyNumberFormat="1" applyFont="1" applyBorder="1"/>
    <xf numFmtId="0" fontId="5" fillId="0" borderId="1" xfId="0" quotePrefix="1" applyFont="1" applyBorder="1" applyAlignment="1" applyProtection="1">
      <alignment horizontal="center" vertical="center" wrapText="1"/>
      <protection locked="0"/>
    </xf>
    <xf numFmtId="0" fontId="14" fillId="0" borderId="0" xfId="0" applyFont="1" applyBorder="1" applyAlignment="1">
      <alignment horizontal="center" vertical="center" wrapText="1"/>
    </xf>
    <xf numFmtId="0" fontId="1" fillId="2" borderId="8" xfId="0" applyFont="1" applyFill="1" applyBorder="1"/>
    <xf numFmtId="169" fontId="1" fillId="7" borderId="0" xfId="0" applyNumberFormat="1" applyFont="1" applyFill="1"/>
    <xf numFmtId="169" fontId="1" fillId="6" borderId="0" xfId="0" applyNumberFormat="1" applyFont="1" applyFill="1"/>
    <xf numFmtId="3" fontId="2" fillId="0" borderId="3" xfId="0" applyNumberFormat="1" applyFont="1" applyFill="1" applyBorder="1" applyAlignment="1">
      <alignment horizontal="right" vertical="top"/>
    </xf>
    <xf numFmtId="3" fontId="2" fillId="0" borderId="1" xfId="0" applyNumberFormat="1" applyFont="1" applyFill="1" applyBorder="1" applyAlignment="1">
      <alignment horizontal="right" vertical="top"/>
    </xf>
    <xf numFmtId="3" fontId="3" fillId="0" borderId="1" xfId="0" applyNumberFormat="1" applyFont="1" applyFill="1" applyBorder="1" applyAlignment="1" applyProtection="1">
      <alignment horizontal="right" vertical="top"/>
      <protection locked="0"/>
    </xf>
    <xf numFmtId="0" fontId="11" fillId="0" borderId="0" xfId="0" quotePrefix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right" vertical="top"/>
    </xf>
    <xf numFmtId="0" fontId="0" fillId="0" borderId="0" xfId="0" applyFill="1" applyAlignment="1">
      <alignment horizontal="right"/>
    </xf>
    <xf numFmtId="167" fontId="0" fillId="0" borderId="0" xfId="2" applyNumberFormat="1" applyFont="1" applyFill="1"/>
    <xf numFmtId="0" fontId="4" fillId="0" borderId="0" xfId="0" applyFont="1" applyFill="1" applyBorder="1" applyAlignment="1">
      <alignment horizontal="center" wrapText="1"/>
    </xf>
    <xf numFmtId="0" fontId="9" fillId="0" borderId="1" xfId="0" applyFont="1" applyFill="1" applyBorder="1" applyAlignment="1" applyProtection="1">
      <alignment horizontal="center" vertical="center" textRotation="90" wrapText="1"/>
      <protection locked="0"/>
    </xf>
    <xf numFmtId="0" fontId="8" fillId="0" borderId="6" xfId="0" quotePrefix="1" applyFont="1" applyFill="1" applyBorder="1" applyAlignment="1" applyProtection="1">
      <alignment horizontal="center" vertical="center" wrapText="1"/>
      <protection locked="0"/>
    </xf>
    <xf numFmtId="0" fontId="8" fillId="0" borderId="12" xfId="0" applyFont="1" applyFill="1" applyBorder="1" applyAlignment="1" applyProtection="1">
      <alignment horizontal="center" vertical="center" wrapText="1"/>
      <protection locked="0"/>
    </xf>
    <xf numFmtId="0" fontId="9" fillId="0" borderId="3" xfId="0" applyFont="1" applyFill="1" applyBorder="1" applyAlignment="1" applyProtection="1">
      <alignment horizontal="center" vertical="center" textRotation="90" wrapText="1"/>
      <protection locked="0"/>
    </xf>
    <xf numFmtId="0" fontId="9" fillId="0" borderId="5" xfId="0" applyFont="1" applyFill="1" applyBorder="1" applyAlignment="1" applyProtection="1">
      <alignment horizontal="center" vertical="center" textRotation="90" wrapText="1"/>
      <protection locked="0"/>
    </xf>
    <xf numFmtId="0" fontId="9" fillId="0" borderId="7" xfId="0" applyFont="1" applyFill="1" applyBorder="1" applyAlignment="1" applyProtection="1">
      <alignment horizontal="center" vertical="center" textRotation="90" wrapText="1"/>
      <protection locked="0"/>
    </xf>
    <xf numFmtId="14" fontId="7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13" fillId="0" borderId="13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1" fillId="6" borderId="1" xfId="0" quotePrefix="1" applyFont="1" applyFill="1" applyBorder="1" applyAlignment="1">
      <alignment horizontal="center" vertical="center" wrapText="1"/>
    </xf>
  </cellXfs>
  <cellStyles count="5">
    <cellStyle name="Euro" xfId="1" xr:uid="{00000000-0005-0000-0000-000000000000}"/>
    <cellStyle name="Euro 2" xfId="4" xr:uid="{00000000-0005-0000-0000-000001000000}"/>
    <cellStyle name="Milliers" xfId="2" builtinId="3"/>
    <cellStyle name="Normal" xfId="0" builtinId="0"/>
    <cellStyle name="Pourcentage" xfId="3" builtinId="5"/>
  </cellStyles>
  <dxfs count="26">
    <dxf>
      <font>
        <color rgb="FFFF0000"/>
      </font>
    </dxf>
    <dxf>
      <font>
        <color theme="0"/>
      </font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99BFBF"/>
      <rgbColor rgb="00808080"/>
      <rgbColor rgb="009999FF"/>
      <rgbColor rgb="00993366"/>
      <rgbColor rgb="00FEF4D6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Livraisons lait</a:t>
            </a:r>
            <a:r>
              <a:rPr lang="fr-FR" baseline="0"/>
              <a:t> bio </a:t>
            </a:r>
            <a:r>
              <a:rPr lang="fr-FR"/>
              <a:t>en Bourgogne - Franche-Comté en litres
</a:t>
            </a:r>
          </a:p>
        </c:rich>
      </c:tx>
      <c:layout>
        <c:manualLayout>
          <c:xMode val="edge"/>
          <c:yMode val="edge"/>
          <c:x val="9.1016644726262794E-2"/>
          <c:y val="3.05555555555555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347530829282595"/>
          <c:y val="0.18055604534517508"/>
          <c:w val="0.84397260542789299"/>
          <c:h val="0.63611283667761687"/>
        </c:manualLayout>
      </c:layout>
      <c:lineChart>
        <c:grouping val="standard"/>
        <c:varyColors val="0"/>
        <c:ser>
          <c:idx val="0"/>
          <c:order val="0"/>
          <c:tx>
            <c:strRef>
              <c:f>'Données pour courbes'!$B$4</c:f>
              <c:strCache>
                <c:ptCount val="1"/>
                <c:pt idx="0">
                  <c:v>Total Bio Bourgogne - Franche-Comté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trendline>
            <c:name>Tendance BFC</c:name>
            <c:spPr>
              <a:ln w="15875">
                <a:solidFill>
                  <a:srgbClr val="002060"/>
                </a:solidFill>
                <a:prstDash val="dashDot"/>
              </a:ln>
            </c:spPr>
            <c:trendlineType val="linear"/>
            <c:dispRSqr val="0"/>
            <c:dispEq val="0"/>
          </c:trendline>
          <c:cat>
            <c:numRef>
              <c:f>'Données pour courbes'!$C$3:$BP$3</c:f>
              <c:numCache>
                <c:formatCode>mmm\ yyyy</c:formatCode>
                <c:ptCount val="6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  <c:pt idx="65">
                  <c:v>46174</c:v>
                </c:pt>
              </c:numCache>
            </c:numRef>
          </c:cat>
          <c:val>
            <c:numRef>
              <c:f>'Données pour courbes'!$C$4:$BP$4</c:f>
              <c:numCache>
                <c:formatCode>_-* #\ ##0\ _€_-;\-* #\ ##0\ _€_-;_-* "-"??\ _€_-;_-@_-</c:formatCode>
                <c:ptCount val="66"/>
                <c:pt idx="0">
                  <c:v>8170538</c:v>
                </c:pt>
                <c:pt idx="1">
                  <c:v>7592043</c:v>
                </c:pt>
                <c:pt idx="2">
                  <c:v>8751103</c:v>
                </c:pt>
                <c:pt idx="3">
                  <c:v>9182754</c:v>
                </c:pt>
                <c:pt idx="4">
                  <c:v>9717728</c:v>
                </c:pt>
                <c:pt idx="5">
                  <c:v>8743907</c:v>
                </c:pt>
                <c:pt idx="6">
                  <c:v>8097952</c:v>
                </c:pt>
                <c:pt idx="7">
                  <c:v>7584647</c:v>
                </c:pt>
                <c:pt idx="8">
                  <c:v>6923932</c:v>
                </c:pt>
                <c:pt idx="9">
                  <c:v>7312461</c:v>
                </c:pt>
                <c:pt idx="10">
                  <c:v>7093885</c:v>
                </c:pt>
                <c:pt idx="11">
                  <c:v>7809807</c:v>
                </c:pt>
                <c:pt idx="12">
                  <c:v>8619627</c:v>
                </c:pt>
                <c:pt idx="13">
                  <c:v>7976720</c:v>
                </c:pt>
                <c:pt idx="14">
                  <c:v>9157305</c:v>
                </c:pt>
                <c:pt idx="15">
                  <c:v>9676144</c:v>
                </c:pt>
                <c:pt idx="16">
                  <c:v>10577735</c:v>
                </c:pt>
                <c:pt idx="17">
                  <c:v>8879682</c:v>
                </c:pt>
                <c:pt idx="18">
                  <c:v>8432294</c:v>
                </c:pt>
                <c:pt idx="19">
                  <c:v>7349539</c:v>
                </c:pt>
                <c:pt idx="20">
                  <c:v>7436726</c:v>
                </c:pt>
                <c:pt idx="21">
                  <c:v>8332431</c:v>
                </c:pt>
                <c:pt idx="22">
                  <c:v>8260455</c:v>
                </c:pt>
                <c:pt idx="23">
                  <c:v>8446992</c:v>
                </c:pt>
                <c:pt idx="24">
                  <c:v>8858341</c:v>
                </c:pt>
                <c:pt idx="25">
                  <c:v>8280724</c:v>
                </c:pt>
                <c:pt idx="26">
                  <c:v>9189923</c:v>
                </c:pt>
                <c:pt idx="27">
                  <c:v>9625784</c:v>
                </c:pt>
                <c:pt idx="28">
                  <c:v>10172374</c:v>
                </c:pt>
                <c:pt idx="29">
                  <c:v>8456302</c:v>
                </c:pt>
                <c:pt idx="30">
                  <c:v>8011020</c:v>
                </c:pt>
                <c:pt idx="31">
                  <c:v>7625849</c:v>
                </c:pt>
                <c:pt idx="32">
                  <c:v>6863864</c:v>
                </c:pt>
                <c:pt idx="33">
                  <c:v>7525090</c:v>
                </c:pt>
                <c:pt idx="34">
                  <c:v>7213102</c:v>
                </c:pt>
                <c:pt idx="35">
                  <c:v>8138594</c:v>
                </c:pt>
                <c:pt idx="36">
                  <c:v>8697736</c:v>
                </c:pt>
                <c:pt idx="37">
                  <c:v>8419553</c:v>
                </c:pt>
                <c:pt idx="38">
                  <c:v>9351960</c:v>
                </c:pt>
                <c:pt idx="39">
                  <c:v>9320168</c:v>
                </c:pt>
                <c:pt idx="40">
                  <c:v>9419200</c:v>
                </c:pt>
                <c:pt idx="41">
                  <c:v>8127977</c:v>
                </c:pt>
                <c:pt idx="42">
                  <c:v>7555465</c:v>
                </c:pt>
                <c:pt idx="43">
                  <c:v>6855129</c:v>
                </c:pt>
                <c:pt idx="44">
                  <c:v>6549458</c:v>
                </c:pt>
                <c:pt idx="45">
                  <c:v>6895844</c:v>
                </c:pt>
                <c:pt idx="46">
                  <c:v>6712603</c:v>
                </c:pt>
                <c:pt idx="47">
                  <c:v>7076582</c:v>
                </c:pt>
                <c:pt idx="48">
                  <c:v>7499317</c:v>
                </c:pt>
                <c:pt idx="49">
                  <c:v>7105932</c:v>
                </c:pt>
                <c:pt idx="50">
                  <c:v>8009055</c:v>
                </c:pt>
                <c:pt idx="51">
                  <c:v>8736889</c:v>
                </c:pt>
                <c:pt idx="52">
                  <c:v>9354380</c:v>
                </c:pt>
                <c:pt idx="53">
                  <c:v>7837271</c:v>
                </c:pt>
                <c:pt idx="54">
                  <c:v>6957204</c:v>
                </c:pt>
                <c:pt idx="55">
                  <c:v>6767816</c:v>
                </c:pt>
                <c:pt idx="56">
                  <c:v>6582685</c:v>
                </c:pt>
                <c:pt idx="57">
                  <c:v>7172833</c:v>
                </c:pt>
                <c:pt idx="58">
                  <c:v>6870705</c:v>
                </c:pt>
                <c:pt idx="59">
                  <c:v>7658792</c:v>
                </c:pt>
                <c:pt idx="60">
                  <c:v>7908512</c:v>
                </c:pt>
                <c:pt idx="61">
                  <c:v>7347960</c:v>
                </c:pt>
                <c:pt idx="62">
                  <c:v>8564491</c:v>
                </c:pt>
                <c:pt idx="63">
                  <c:v>8671305</c:v>
                </c:pt>
                <c:pt idx="64">
                  <c:v>8920270</c:v>
                </c:pt>
                <c:pt idx="65">
                  <c:v>7783669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45-484C-9501-7DF88FD2CB30}"/>
            </c:ext>
          </c:extLst>
        </c:ser>
        <c:ser>
          <c:idx val="1"/>
          <c:order val="1"/>
          <c:tx>
            <c:strRef>
              <c:f>'Données pour courbes'!$B$5</c:f>
              <c:strCache>
                <c:ptCount val="1"/>
                <c:pt idx="0">
                  <c:v>dont livraisons Bio AOP "Massif du Jura"</c:v>
                </c:pt>
              </c:strCache>
            </c:strRef>
          </c:tx>
          <c:spPr>
            <a:ln w="25400">
              <a:solidFill>
                <a:srgbClr val="00FF00"/>
              </a:solidFill>
              <a:prstDash val="solid"/>
            </a:ln>
          </c:spPr>
          <c:marker>
            <c:symbol val="none"/>
          </c:marker>
          <c:trendline>
            <c:name>Tendance Bio AOP "Massif du Jura"</c:name>
            <c:spPr>
              <a:ln w="25400">
                <a:solidFill>
                  <a:srgbClr val="92D050"/>
                </a:solidFill>
                <a:prstDash val="dashDot"/>
              </a:ln>
            </c:spPr>
            <c:trendlineType val="linear"/>
            <c:dispRSqr val="0"/>
            <c:dispEq val="0"/>
          </c:trendline>
          <c:cat>
            <c:numRef>
              <c:f>'Données pour courbes'!$C$3:$BP$3</c:f>
              <c:numCache>
                <c:formatCode>mmm\ yyyy</c:formatCode>
                <c:ptCount val="6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  <c:pt idx="65">
                  <c:v>46174</c:v>
                </c:pt>
              </c:numCache>
            </c:numRef>
          </c:cat>
          <c:val>
            <c:numRef>
              <c:f>'Données pour courbes'!$C$5:$BP$5</c:f>
              <c:numCache>
                <c:formatCode>_-* #\ ##0\ _€_-;\-* #\ ##0\ _€_-;_-* "-"??\ _€_-;_-@_-</c:formatCode>
                <c:ptCount val="66"/>
                <c:pt idx="0">
                  <c:v>3163082</c:v>
                </c:pt>
                <c:pt idx="1">
                  <c:v>2991020</c:v>
                </c:pt>
                <c:pt idx="2">
                  <c:v>3411986</c:v>
                </c:pt>
                <c:pt idx="3">
                  <c:v>3657001</c:v>
                </c:pt>
                <c:pt idx="4">
                  <c:v>3950998</c:v>
                </c:pt>
                <c:pt idx="5">
                  <c:v>3594242</c:v>
                </c:pt>
                <c:pt idx="6">
                  <c:v>3274883</c:v>
                </c:pt>
                <c:pt idx="7">
                  <c:v>3025813</c:v>
                </c:pt>
                <c:pt idx="8">
                  <c:v>2799567</c:v>
                </c:pt>
                <c:pt idx="9">
                  <c:v>2992305</c:v>
                </c:pt>
                <c:pt idx="10">
                  <c:v>2811681</c:v>
                </c:pt>
                <c:pt idx="11">
                  <c:v>3093328</c:v>
                </c:pt>
                <c:pt idx="12">
                  <c:v>3475226</c:v>
                </c:pt>
                <c:pt idx="13">
                  <c:v>3249563</c:v>
                </c:pt>
                <c:pt idx="14">
                  <c:v>3727886</c:v>
                </c:pt>
                <c:pt idx="15">
                  <c:v>3870213</c:v>
                </c:pt>
                <c:pt idx="16">
                  <c:v>4448473</c:v>
                </c:pt>
                <c:pt idx="17">
                  <c:v>3720397</c:v>
                </c:pt>
                <c:pt idx="18">
                  <c:v>3499035</c:v>
                </c:pt>
                <c:pt idx="19">
                  <c:v>2993736</c:v>
                </c:pt>
                <c:pt idx="20">
                  <c:v>3122962</c:v>
                </c:pt>
                <c:pt idx="21">
                  <c:v>3596102</c:v>
                </c:pt>
                <c:pt idx="22">
                  <c:v>3504690</c:v>
                </c:pt>
                <c:pt idx="23">
                  <c:v>3514985</c:v>
                </c:pt>
                <c:pt idx="24">
                  <c:v>3784723</c:v>
                </c:pt>
                <c:pt idx="25">
                  <c:v>3496281</c:v>
                </c:pt>
                <c:pt idx="26">
                  <c:v>3904344</c:v>
                </c:pt>
                <c:pt idx="27">
                  <c:v>4137829</c:v>
                </c:pt>
                <c:pt idx="28">
                  <c:v>4569568</c:v>
                </c:pt>
                <c:pt idx="29">
                  <c:v>3784481</c:v>
                </c:pt>
                <c:pt idx="30">
                  <c:v>3502670</c:v>
                </c:pt>
                <c:pt idx="31">
                  <c:v>3360030</c:v>
                </c:pt>
                <c:pt idx="32">
                  <c:v>3025001</c:v>
                </c:pt>
                <c:pt idx="33">
                  <c:v>3345389</c:v>
                </c:pt>
                <c:pt idx="34">
                  <c:v>3117587</c:v>
                </c:pt>
                <c:pt idx="35">
                  <c:v>3550111</c:v>
                </c:pt>
                <c:pt idx="36">
                  <c:v>3805684</c:v>
                </c:pt>
                <c:pt idx="37">
                  <c:v>3671623</c:v>
                </c:pt>
                <c:pt idx="38">
                  <c:v>4076551</c:v>
                </c:pt>
                <c:pt idx="39">
                  <c:v>4212222</c:v>
                </c:pt>
                <c:pt idx="40">
                  <c:v>4379902</c:v>
                </c:pt>
                <c:pt idx="41">
                  <c:v>3798580</c:v>
                </c:pt>
                <c:pt idx="42">
                  <c:v>3490894</c:v>
                </c:pt>
                <c:pt idx="43">
                  <c:v>3116875</c:v>
                </c:pt>
                <c:pt idx="44">
                  <c:v>3033913</c:v>
                </c:pt>
                <c:pt idx="45">
                  <c:v>3166549</c:v>
                </c:pt>
                <c:pt idx="46">
                  <c:v>2984244</c:v>
                </c:pt>
                <c:pt idx="47">
                  <c:v>3130723</c:v>
                </c:pt>
                <c:pt idx="48">
                  <c:v>3382170</c:v>
                </c:pt>
                <c:pt idx="49">
                  <c:v>3208841</c:v>
                </c:pt>
                <c:pt idx="50">
                  <c:v>3696719</c:v>
                </c:pt>
                <c:pt idx="51">
                  <c:v>4108255</c:v>
                </c:pt>
                <c:pt idx="52">
                  <c:v>4568345</c:v>
                </c:pt>
                <c:pt idx="53">
                  <c:v>3848045</c:v>
                </c:pt>
                <c:pt idx="54">
                  <c:v>3417613</c:v>
                </c:pt>
                <c:pt idx="55">
                  <c:v>3422759</c:v>
                </c:pt>
                <c:pt idx="56">
                  <c:v>3254880</c:v>
                </c:pt>
                <c:pt idx="57">
                  <c:v>3426441</c:v>
                </c:pt>
                <c:pt idx="58">
                  <c:v>3163019</c:v>
                </c:pt>
                <c:pt idx="59">
                  <c:v>3475395</c:v>
                </c:pt>
                <c:pt idx="60">
                  <c:v>3544000</c:v>
                </c:pt>
                <c:pt idx="61">
                  <c:v>3339004</c:v>
                </c:pt>
                <c:pt idx="62">
                  <c:v>3824480</c:v>
                </c:pt>
                <c:pt idx="63">
                  <c:v>3975784</c:v>
                </c:pt>
                <c:pt idx="64">
                  <c:v>4226883</c:v>
                </c:pt>
                <c:pt idx="65">
                  <c:v>3783652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45-484C-9501-7DF88FD2CB30}"/>
            </c:ext>
          </c:extLst>
        </c:ser>
        <c:ser>
          <c:idx val="2"/>
          <c:order val="2"/>
          <c:tx>
            <c:strRef>
              <c:f>'Données pour courbes'!$B$6</c:f>
              <c:strCache>
                <c:ptCount val="1"/>
                <c:pt idx="0">
                  <c:v>dont livraisons Bio Standard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trendline>
            <c:name>Tendance Bio Standard</c:name>
            <c:spPr>
              <a:ln w="19050">
                <a:solidFill>
                  <a:srgbClr val="FF0000"/>
                </a:solidFill>
                <a:prstDash val="dashDot"/>
              </a:ln>
            </c:spPr>
            <c:trendlineType val="linear"/>
            <c:dispRSqr val="0"/>
            <c:dispEq val="0"/>
          </c:trendline>
          <c:cat>
            <c:numRef>
              <c:f>'Données pour courbes'!$C$3:$BP$3</c:f>
              <c:numCache>
                <c:formatCode>mmm\ yyyy</c:formatCode>
                <c:ptCount val="6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  <c:pt idx="65">
                  <c:v>46174</c:v>
                </c:pt>
              </c:numCache>
            </c:numRef>
          </c:cat>
          <c:val>
            <c:numRef>
              <c:f>'Données pour courbes'!$C$6:$BP$6</c:f>
              <c:numCache>
                <c:formatCode>_-* #\ ##0\ _€_-;\-* #\ ##0\ _€_-;_-* "-"??\ _€_-;_-@_-</c:formatCode>
                <c:ptCount val="66"/>
                <c:pt idx="0">
                  <c:v>5007456</c:v>
                </c:pt>
                <c:pt idx="1">
                  <c:v>4601023</c:v>
                </c:pt>
                <c:pt idx="2">
                  <c:v>5339117</c:v>
                </c:pt>
                <c:pt idx="3">
                  <c:v>5525753</c:v>
                </c:pt>
                <c:pt idx="4">
                  <c:v>5766730</c:v>
                </c:pt>
                <c:pt idx="5">
                  <c:v>5149665</c:v>
                </c:pt>
                <c:pt idx="6">
                  <c:v>4823069</c:v>
                </c:pt>
                <c:pt idx="7">
                  <c:v>4558834</c:v>
                </c:pt>
                <c:pt idx="8">
                  <c:v>4124365</c:v>
                </c:pt>
                <c:pt idx="9">
                  <c:v>4320156</c:v>
                </c:pt>
                <c:pt idx="10">
                  <c:v>4282204</c:v>
                </c:pt>
                <c:pt idx="11">
                  <c:v>4716479</c:v>
                </c:pt>
                <c:pt idx="12">
                  <c:v>5144401</c:v>
                </c:pt>
                <c:pt idx="13">
                  <c:v>4727157</c:v>
                </c:pt>
                <c:pt idx="14">
                  <c:v>5429419</c:v>
                </c:pt>
                <c:pt idx="15">
                  <c:v>5805931</c:v>
                </c:pt>
                <c:pt idx="16">
                  <c:v>6129262</c:v>
                </c:pt>
                <c:pt idx="17">
                  <c:v>5159285</c:v>
                </c:pt>
                <c:pt idx="18">
                  <c:v>4933259</c:v>
                </c:pt>
                <c:pt idx="19">
                  <c:v>4355803</c:v>
                </c:pt>
                <c:pt idx="20">
                  <c:v>4313764</c:v>
                </c:pt>
                <c:pt idx="21">
                  <c:v>4736329</c:v>
                </c:pt>
                <c:pt idx="22">
                  <c:v>4755765</c:v>
                </c:pt>
                <c:pt idx="23">
                  <c:v>4932007</c:v>
                </c:pt>
                <c:pt idx="24">
                  <c:v>5073618</c:v>
                </c:pt>
                <c:pt idx="25">
                  <c:v>4784443</c:v>
                </c:pt>
                <c:pt idx="26">
                  <c:v>5285579</c:v>
                </c:pt>
                <c:pt idx="27">
                  <c:v>5487955</c:v>
                </c:pt>
                <c:pt idx="28">
                  <c:v>5602806</c:v>
                </c:pt>
                <c:pt idx="29">
                  <c:v>4671821</c:v>
                </c:pt>
                <c:pt idx="30">
                  <c:v>4508350</c:v>
                </c:pt>
                <c:pt idx="31">
                  <c:v>4265819</c:v>
                </c:pt>
                <c:pt idx="32">
                  <c:v>3838863</c:v>
                </c:pt>
                <c:pt idx="33">
                  <c:v>4179701</c:v>
                </c:pt>
                <c:pt idx="34">
                  <c:v>4095515</c:v>
                </c:pt>
                <c:pt idx="35">
                  <c:v>4588483</c:v>
                </c:pt>
                <c:pt idx="36">
                  <c:v>4892052</c:v>
                </c:pt>
                <c:pt idx="37">
                  <c:v>4747930</c:v>
                </c:pt>
                <c:pt idx="38">
                  <c:v>5275409</c:v>
                </c:pt>
                <c:pt idx="39">
                  <c:v>5107946</c:v>
                </c:pt>
                <c:pt idx="40">
                  <c:v>5039298</c:v>
                </c:pt>
                <c:pt idx="41">
                  <c:v>4329397</c:v>
                </c:pt>
                <c:pt idx="42">
                  <c:v>4064571</c:v>
                </c:pt>
                <c:pt idx="43">
                  <c:v>3738254</c:v>
                </c:pt>
                <c:pt idx="44">
                  <c:v>3515545</c:v>
                </c:pt>
                <c:pt idx="45">
                  <c:v>3729295</c:v>
                </c:pt>
                <c:pt idx="46">
                  <c:v>3728359</c:v>
                </c:pt>
                <c:pt idx="47">
                  <c:v>3945859</c:v>
                </c:pt>
                <c:pt idx="48">
                  <c:v>4117147</c:v>
                </c:pt>
                <c:pt idx="49">
                  <c:v>3897091</c:v>
                </c:pt>
                <c:pt idx="50">
                  <c:v>4312336</c:v>
                </c:pt>
                <c:pt idx="51">
                  <c:v>4628634</c:v>
                </c:pt>
                <c:pt idx="52">
                  <c:v>4786035</c:v>
                </c:pt>
                <c:pt idx="53">
                  <c:v>3989226</c:v>
                </c:pt>
                <c:pt idx="54">
                  <c:v>3539591</c:v>
                </c:pt>
                <c:pt idx="55">
                  <c:v>3345057</c:v>
                </c:pt>
                <c:pt idx="56">
                  <c:v>3327805</c:v>
                </c:pt>
                <c:pt idx="57">
                  <c:v>3746392</c:v>
                </c:pt>
                <c:pt idx="58">
                  <c:v>3707686</c:v>
                </c:pt>
                <c:pt idx="59">
                  <c:v>4183397</c:v>
                </c:pt>
                <c:pt idx="60">
                  <c:v>4364512</c:v>
                </c:pt>
                <c:pt idx="61">
                  <c:v>4008956</c:v>
                </c:pt>
                <c:pt idx="62">
                  <c:v>4740011</c:v>
                </c:pt>
                <c:pt idx="63">
                  <c:v>4695521</c:v>
                </c:pt>
                <c:pt idx="64">
                  <c:v>4693387</c:v>
                </c:pt>
                <c:pt idx="65">
                  <c:v>4000017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F45-484C-9501-7DF88FD2CB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8931583"/>
        <c:axId val="1"/>
      </c:lineChart>
      <c:dateAx>
        <c:axId val="588931583"/>
        <c:scaling>
          <c:orientation val="minMax"/>
          <c:max val="46174"/>
          <c:min val="45078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540000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Offset val="100"/>
        <c:baseTimeUnit val="months"/>
        <c:majorUnit val="2"/>
        <c:majorTimeUnit val="months"/>
        <c:minorUnit val="1"/>
        <c:minorTimeUnit val="months"/>
      </c:dateAx>
      <c:valAx>
        <c:axId val="1"/>
        <c:scaling>
          <c:orientation val="minMax"/>
          <c:max val="11000000"/>
          <c:min val="250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88931583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4917256059503459"/>
          <c:y val="5.5555555555555558E-3"/>
          <c:w val="0.2635935928569676"/>
          <c:h val="0.1694450277048702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>
      <c:oddHeader>&amp;L&amp;F&amp;C&amp;A&amp;R&amp;D</c:oddHeader>
      <c:oddFooter>&amp;C&amp;Z&amp;F</c:oddFooter>
    </c:headerFooter>
    <c:pageMargins b="0.98425196850393704" l="0.78740157480314965" r="0.78740157480314965" t="0.98425196850393704" header="0.51181102362204722" footer="0.51181102362204722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152400</xdr:colOff>
      <xdr:row>5</xdr:row>
      <xdr:rowOff>47625</xdr:rowOff>
    </xdr:from>
    <xdr:to>
      <xdr:col>19</xdr:col>
      <xdr:colOff>657225</xdr:colOff>
      <xdr:row>10</xdr:row>
      <xdr:rowOff>390525</xdr:rowOff>
    </xdr:to>
    <xdr:graphicFrame macro="">
      <xdr:nvGraphicFramePr>
        <xdr:cNvPr id="1113" name="Graphique 3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88901</xdr:colOff>
      <xdr:row>0</xdr:row>
      <xdr:rowOff>0</xdr:rowOff>
    </xdr:from>
    <xdr:to>
      <xdr:col>1</xdr:col>
      <xdr:colOff>415926</xdr:colOff>
      <xdr:row>4</xdr:row>
      <xdr:rowOff>76200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901" y="0"/>
          <a:ext cx="990600" cy="660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C55"/>
  <sheetViews>
    <sheetView tabSelected="1" zoomScale="80" zoomScaleNormal="80" workbookViewId="0">
      <selection activeCell="S16" sqref="S16"/>
    </sheetView>
  </sheetViews>
  <sheetFormatPr baseColWidth="10" defaultColWidth="11.42578125" defaultRowHeight="12" x14ac:dyDescent="0.2"/>
  <cols>
    <col min="1" max="1" width="9.5703125" style="3" customWidth="1"/>
    <col min="2" max="2" width="14.85546875" style="3" customWidth="1"/>
    <col min="3" max="3" width="14.85546875" style="2" customWidth="1"/>
    <col min="4" max="4" width="10.85546875" style="3" bestFit="1" customWidth="1"/>
    <col min="5" max="7" width="10.85546875" style="3" customWidth="1"/>
    <col min="8" max="8" width="9" style="3" customWidth="1"/>
    <col min="9" max="9" width="11.28515625" style="3" customWidth="1"/>
    <col min="10" max="10" width="10.85546875" style="3" bestFit="1" customWidth="1"/>
    <col min="11" max="12" width="16.5703125" style="3" customWidth="1"/>
    <col min="13" max="13" width="12.28515625" style="3" bestFit="1" customWidth="1"/>
    <col min="14" max="14" width="13.42578125" style="3" bestFit="1" customWidth="1"/>
    <col min="15" max="15" width="11.85546875" style="3" customWidth="1"/>
    <col min="16" max="18" width="11.42578125" style="3"/>
    <col min="19" max="19" width="15" style="3" customWidth="1"/>
    <col min="20" max="20" width="13.42578125" style="3" bestFit="1" customWidth="1"/>
    <col min="21" max="21" width="11.42578125" style="3"/>
    <col min="22" max="22" width="12" style="3" bestFit="1" customWidth="1"/>
    <col min="23" max="23" width="13.85546875" style="41" bestFit="1" customWidth="1"/>
    <col min="24" max="26" width="11.42578125" style="3"/>
    <col min="27" max="27" width="16.42578125" style="3" customWidth="1"/>
    <col min="28" max="28" width="17.5703125" style="3" customWidth="1"/>
    <col min="29" max="29" width="13.85546875" style="3" bestFit="1" customWidth="1"/>
    <col min="30" max="30" width="12.85546875" style="3" bestFit="1" customWidth="1"/>
    <col min="31" max="16384" width="11.42578125" style="3"/>
  </cols>
  <sheetData>
    <row r="1" spans="1:29" s="2" customFormat="1" ht="11.45" customHeight="1" x14ac:dyDescent="0.2">
      <c r="C1" s="62" t="s">
        <v>12</v>
      </c>
      <c r="D1" s="62"/>
      <c r="E1" s="62"/>
      <c r="F1" s="62"/>
      <c r="G1" s="62"/>
      <c r="H1" s="62"/>
      <c r="I1" s="62"/>
      <c r="J1" s="62"/>
      <c r="K1" s="16"/>
      <c r="L1" s="16"/>
      <c r="M1" s="16"/>
      <c r="N1" s="16"/>
      <c r="O1" s="16"/>
      <c r="W1" s="40"/>
    </row>
    <row r="2" spans="1:29" s="2" customFormat="1" ht="12" customHeight="1" x14ac:dyDescent="0.2">
      <c r="C2" s="62" t="s">
        <v>13</v>
      </c>
      <c r="D2" s="62"/>
      <c r="E2" s="62"/>
      <c r="F2" s="62"/>
      <c r="G2" s="62"/>
      <c r="H2" s="62"/>
      <c r="I2" s="62"/>
      <c r="J2" s="62"/>
      <c r="K2" s="16"/>
      <c r="L2" s="16"/>
      <c r="M2" s="16"/>
      <c r="N2" s="16"/>
      <c r="O2" s="16"/>
      <c r="W2" s="40"/>
    </row>
    <row r="3" spans="1:29" s="2" customFormat="1" x14ac:dyDescent="0.2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W3" s="40"/>
    </row>
    <row r="4" spans="1:29" s="2" customFormat="1" ht="11.25" customHeight="1" x14ac:dyDescent="0.2">
      <c r="A4" s="17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"/>
      <c r="Q4" s="1"/>
      <c r="R4" s="1"/>
      <c r="S4" s="1"/>
      <c r="T4" s="1"/>
      <c r="U4" s="1"/>
      <c r="W4" s="40"/>
    </row>
    <row r="5" spans="1:29" ht="8.25" customHeight="1" x14ac:dyDescent="0.2">
      <c r="I5" s="2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2"/>
      <c r="V5" s="2"/>
    </row>
    <row r="6" spans="1:29" ht="51" customHeight="1" x14ac:dyDescent="0.2">
      <c r="A6" s="15"/>
      <c r="B6" s="75" t="s">
        <v>16</v>
      </c>
      <c r="C6" s="75"/>
      <c r="D6" s="75"/>
      <c r="E6" s="75"/>
      <c r="F6" s="75"/>
      <c r="G6" s="58"/>
      <c r="H6" s="9"/>
      <c r="I6" s="20"/>
      <c r="J6" s="11"/>
      <c r="K6" s="11"/>
      <c r="L6" s="11"/>
      <c r="M6" s="11"/>
      <c r="N6" s="11"/>
      <c r="O6" s="11"/>
      <c r="P6" s="8"/>
      <c r="Q6" s="8"/>
      <c r="R6" s="8"/>
      <c r="S6" s="8"/>
      <c r="T6" s="8"/>
      <c r="U6" s="2"/>
      <c r="V6" s="2"/>
    </row>
    <row r="7" spans="1:29" ht="51" customHeight="1" x14ac:dyDescent="0.2">
      <c r="A7" s="15"/>
      <c r="B7" s="75"/>
      <c r="C7" s="75"/>
      <c r="D7" s="75"/>
      <c r="E7" s="75"/>
      <c r="F7" s="75"/>
      <c r="G7" s="58"/>
      <c r="H7" s="5"/>
      <c r="I7" s="21"/>
      <c r="J7" s="12"/>
      <c r="K7" s="12"/>
      <c r="L7" s="12"/>
      <c r="M7" s="12"/>
      <c r="N7" s="12"/>
      <c r="O7" s="12"/>
      <c r="P7" s="8"/>
      <c r="Q7" s="8"/>
      <c r="R7" s="8"/>
      <c r="S7" s="8"/>
      <c r="T7" s="8"/>
      <c r="U7" s="2"/>
      <c r="V7" s="2"/>
    </row>
    <row r="8" spans="1:29" ht="72.95" customHeight="1" x14ac:dyDescent="0.2">
      <c r="A8" s="15"/>
      <c r="B8" s="75"/>
      <c r="C8" s="75"/>
      <c r="D8" s="75"/>
      <c r="E8" s="75"/>
      <c r="F8" s="75"/>
      <c r="G8" s="58"/>
      <c r="H8" s="5"/>
      <c r="I8" s="21"/>
      <c r="J8" s="12"/>
      <c r="K8" s="12"/>
      <c r="L8" s="12"/>
      <c r="M8" s="12"/>
      <c r="N8" s="12"/>
      <c r="O8" s="12"/>
      <c r="P8" s="8"/>
      <c r="Q8" s="8"/>
      <c r="R8" s="8"/>
      <c r="S8" s="8"/>
      <c r="T8" s="8"/>
      <c r="U8" s="2"/>
      <c r="V8" s="2"/>
    </row>
    <row r="9" spans="1:29" ht="85.5" customHeight="1" x14ac:dyDescent="0.2">
      <c r="A9" s="71" t="s">
        <v>17</v>
      </c>
      <c r="B9" s="72"/>
      <c r="C9" s="72"/>
      <c r="D9" s="72"/>
      <c r="E9" s="72"/>
      <c r="F9" s="72"/>
      <c r="G9" s="72"/>
      <c r="H9" s="72"/>
      <c r="I9" s="10"/>
      <c r="J9" s="13"/>
      <c r="K9" s="13"/>
      <c r="L9" s="13"/>
      <c r="M9" s="13"/>
      <c r="N9" s="13"/>
      <c r="O9" s="13"/>
      <c r="P9" s="8"/>
      <c r="Q9" s="8"/>
      <c r="R9" s="8"/>
      <c r="S9" s="8"/>
      <c r="T9" s="8"/>
      <c r="U9" s="2"/>
      <c r="V9" s="2"/>
    </row>
    <row r="10" spans="1:29" s="4" customFormat="1" ht="60" customHeight="1" x14ac:dyDescent="0.2">
      <c r="A10" s="69" t="s">
        <v>27</v>
      </c>
      <c r="B10" s="70"/>
      <c r="C10" s="73" t="s">
        <v>23</v>
      </c>
      <c r="D10" s="74"/>
      <c r="E10" s="74"/>
      <c r="F10" s="51"/>
      <c r="G10" s="51"/>
      <c r="H10" s="48"/>
      <c r="I10" s="16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6"/>
      <c r="V10" s="16"/>
      <c r="W10" s="42"/>
    </row>
    <row r="11" spans="1:29" s="4" customFormat="1" ht="40.5" customHeight="1" x14ac:dyDescent="0.2">
      <c r="A11" s="64" t="s">
        <v>15</v>
      </c>
      <c r="B11" s="65"/>
      <c r="C11" s="50">
        <v>2022</v>
      </c>
      <c r="D11" s="46">
        <v>2023</v>
      </c>
      <c r="E11" s="50">
        <v>2024</v>
      </c>
      <c r="F11" s="50">
        <v>2025</v>
      </c>
      <c r="G11" s="46">
        <v>2026</v>
      </c>
      <c r="H11" s="26" t="s">
        <v>14</v>
      </c>
      <c r="I11" s="16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/>
      <c r="V11"/>
      <c r="W11" s="43"/>
    </row>
    <row r="12" spans="1:29" ht="13.5" customHeight="1" x14ac:dyDescent="0.2">
      <c r="A12" s="66" t="s">
        <v>21</v>
      </c>
      <c r="B12" s="27" t="s">
        <v>0</v>
      </c>
      <c r="C12" s="55">
        <v>8619627</v>
      </c>
      <c r="D12" s="55">
        <v>8858341</v>
      </c>
      <c r="E12" s="55">
        <v>8697736</v>
      </c>
      <c r="F12" s="55">
        <f>+F24+F36</f>
        <v>7499317</v>
      </c>
      <c r="G12" s="55">
        <f>+G24+G36</f>
        <v>7908512</v>
      </c>
      <c r="H12" s="28">
        <f>IF(G12=0,F12/E12-1,G12/F12-1)</f>
        <v>5.4564302322464897E-2</v>
      </c>
      <c r="I12" s="25"/>
      <c r="J12" s="25"/>
      <c r="K12" s="25"/>
      <c r="L12" s="25"/>
      <c r="M12" s="25"/>
      <c r="N12" s="24"/>
      <c r="O12" s="24"/>
      <c r="P12" s="2"/>
      <c r="Q12" s="19"/>
      <c r="R12" s="19"/>
      <c r="S12" s="19"/>
      <c r="T12" s="24"/>
      <c r="U12" s="23"/>
      <c r="V12" s="23"/>
      <c r="W12" s="23"/>
      <c r="X12" s="44"/>
      <c r="Y12" s="44"/>
      <c r="Z12" s="34"/>
      <c r="AA12" s="33"/>
      <c r="AB12" s="33"/>
      <c r="AC12" s="33"/>
    </row>
    <row r="13" spans="1:29" ht="12.75" x14ac:dyDescent="0.2">
      <c r="A13" s="67"/>
      <c r="B13" s="29" t="s">
        <v>1</v>
      </c>
      <c r="C13" s="55">
        <v>7976720</v>
      </c>
      <c r="D13" s="55">
        <v>8280724</v>
      </c>
      <c r="E13" s="55">
        <v>8419553</v>
      </c>
      <c r="F13" s="55">
        <f t="shared" ref="F13:G23" si="0">+F25+F37</f>
        <v>7105932</v>
      </c>
      <c r="G13" s="55">
        <f t="shared" si="0"/>
        <v>7347960</v>
      </c>
      <c r="H13" s="30">
        <f t="shared" ref="H13:H47" si="1">IF(G13=0,F13/E13-1,G13/F13-1)</f>
        <v>3.4059993819248513E-2</v>
      </c>
      <c r="I13" s="47"/>
      <c r="J13" s="49"/>
      <c r="K13" s="25"/>
      <c r="L13" s="25"/>
      <c r="M13" s="25"/>
      <c r="N13" s="24"/>
      <c r="O13" s="24"/>
      <c r="P13" s="2"/>
      <c r="Q13" s="19"/>
      <c r="R13" s="19"/>
      <c r="S13" s="19"/>
      <c r="T13" s="24"/>
      <c r="U13" s="23"/>
      <c r="V13" s="23"/>
      <c r="W13" s="23"/>
      <c r="X13" s="44"/>
      <c r="Y13" s="44"/>
      <c r="Z13" s="34"/>
      <c r="AA13" s="33"/>
      <c r="AB13" s="33"/>
      <c r="AC13" s="33"/>
    </row>
    <row r="14" spans="1:29" ht="12.75" x14ac:dyDescent="0.2">
      <c r="A14" s="67"/>
      <c r="B14" s="29" t="s">
        <v>2</v>
      </c>
      <c r="C14" s="55">
        <v>9157305</v>
      </c>
      <c r="D14" s="55">
        <v>9189923</v>
      </c>
      <c r="E14" s="55">
        <v>9351960</v>
      </c>
      <c r="F14" s="55">
        <f t="shared" si="0"/>
        <v>8009055</v>
      </c>
      <c r="G14" s="55">
        <f t="shared" si="0"/>
        <v>8564491</v>
      </c>
      <c r="H14" s="30">
        <f t="shared" si="1"/>
        <v>6.9351003333102401E-2</v>
      </c>
      <c r="I14" s="25"/>
      <c r="J14" s="49"/>
      <c r="K14" s="25"/>
      <c r="L14" s="25"/>
      <c r="M14" s="25"/>
      <c r="N14" s="24"/>
      <c r="O14" s="24"/>
      <c r="P14" s="2"/>
      <c r="Q14" s="19"/>
      <c r="R14" s="19"/>
      <c r="S14" s="19"/>
      <c r="T14" s="24"/>
      <c r="U14" s="23"/>
      <c r="V14" s="23"/>
      <c r="W14" s="23"/>
      <c r="X14" s="44"/>
      <c r="Y14" s="44"/>
      <c r="Z14" s="34"/>
      <c r="AA14" s="33"/>
      <c r="AB14" s="33"/>
      <c r="AC14" s="33"/>
    </row>
    <row r="15" spans="1:29" ht="12.75" x14ac:dyDescent="0.2">
      <c r="A15" s="67"/>
      <c r="B15" s="29" t="s">
        <v>3</v>
      </c>
      <c r="C15" s="55">
        <v>9676144</v>
      </c>
      <c r="D15" s="55">
        <v>9625784</v>
      </c>
      <c r="E15" s="55">
        <v>9320168</v>
      </c>
      <c r="F15" s="55">
        <f t="shared" si="0"/>
        <v>8736889</v>
      </c>
      <c r="G15" s="55">
        <f t="shared" ref="G15" si="2">+G27+G39</f>
        <v>8671305</v>
      </c>
      <c r="H15" s="30">
        <f t="shared" si="1"/>
        <v>-7.5065621183925124E-3</v>
      </c>
      <c r="I15" s="25"/>
      <c r="J15" s="25"/>
      <c r="K15" s="25"/>
      <c r="L15" s="25"/>
      <c r="M15" s="25"/>
      <c r="N15" s="24"/>
      <c r="O15" s="24"/>
      <c r="P15" s="2"/>
      <c r="Q15" s="19"/>
      <c r="R15" s="19"/>
      <c r="S15" s="19"/>
      <c r="T15" s="24"/>
      <c r="U15" s="23"/>
      <c r="V15" s="23"/>
      <c r="W15" s="23"/>
      <c r="X15" s="44"/>
      <c r="Y15" s="44"/>
      <c r="Z15" s="34"/>
      <c r="AA15" s="33"/>
      <c r="AB15" s="33"/>
      <c r="AC15" s="33"/>
    </row>
    <row r="16" spans="1:29" ht="12.75" customHeight="1" x14ac:dyDescent="0.2">
      <c r="A16" s="67"/>
      <c r="B16" s="29" t="s">
        <v>4</v>
      </c>
      <c r="C16" s="55">
        <v>10577735</v>
      </c>
      <c r="D16" s="55">
        <v>10172374</v>
      </c>
      <c r="E16" s="55">
        <v>9419200</v>
      </c>
      <c r="F16" s="55">
        <f t="shared" si="0"/>
        <v>9354380</v>
      </c>
      <c r="G16" s="55">
        <f t="shared" ref="G16" si="3">+G28+G40</f>
        <v>8920270</v>
      </c>
      <c r="H16" s="30">
        <f t="shared" si="1"/>
        <v>-4.6407137618954986E-2</v>
      </c>
      <c r="I16" s="25"/>
      <c r="J16" s="25"/>
      <c r="K16" s="25"/>
      <c r="L16" s="25"/>
      <c r="M16" s="25"/>
      <c r="N16" s="24"/>
      <c r="O16" s="24"/>
      <c r="P16" s="2"/>
      <c r="Q16" s="19"/>
      <c r="R16" s="19"/>
      <c r="S16" s="19"/>
      <c r="T16" s="24"/>
      <c r="U16" s="23"/>
      <c r="V16" s="23"/>
      <c r="W16" s="23"/>
      <c r="X16" s="44"/>
      <c r="Y16" s="44"/>
      <c r="Z16" s="34"/>
      <c r="AA16" s="33"/>
      <c r="AB16" s="33"/>
      <c r="AC16" s="33"/>
    </row>
    <row r="17" spans="1:29" ht="12.75" x14ac:dyDescent="0.2">
      <c r="A17" s="67"/>
      <c r="B17" s="29" t="s">
        <v>5</v>
      </c>
      <c r="C17" s="55">
        <v>8879682</v>
      </c>
      <c r="D17" s="55">
        <v>8456302</v>
      </c>
      <c r="E17" s="55">
        <v>8127977</v>
      </c>
      <c r="F17" s="55">
        <f t="shared" si="0"/>
        <v>7837271</v>
      </c>
      <c r="G17" s="55">
        <f t="shared" ref="G17" si="4">+G29+G41</f>
        <v>7783669</v>
      </c>
      <c r="H17" s="30">
        <f t="shared" si="1"/>
        <v>-6.8393704900595598E-3</v>
      </c>
      <c r="I17" s="25"/>
      <c r="J17" s="53" t="s">
        <v>25</v>
      </c>
      <c r="K17" s="25"/>
      <c r="L17" s="25"/>
      <c r="M17" s="25"/>
      <c r="N17" s="24"/>
      <c r="O17" s="24"/>
      <c r="P17" s="2"/>
      <c r="Q17" s="19"/>
      <c r="R17" s="19"/>
      <c r="S17" s="19"/>
      <c r="T17" s="24"/>
      <c r="U17" s="23"/>
      <c r="V17" s="23"/>
      <c r="W17" s="23"/>
      <c r="X17" s="44"/>
      <c r="Y17" s="44"/>
      <c r="Z17" s="34"/>
      <c r="AA17" s="33"/>
      <c r="AB17" s="33"/>
      <c r="AC17" s="33"/>
    </row>
    <row r="18" spans="1:29" ht="12.75" x14ac:dyDescent="0.2">
      <c r="A18" s="67"/>
      <c r="B18" s="29" t="s">
        <v>6</v>
      </c>
      <c r="C18" s="55">
        <v>8432294</v>
      </c>
      <c r="D18" s="55">
        <v>8011020</v>
      </c>
      <c r="E18" s="55">
        <v>7555465</v>
      </c>
      <c r="F18" s="55">
        <f t="shared" si="0"/>
        <v>6957204</v>
      </c>
      <c r="G18" s="55"/>
      <c r="H18" s="30">
        <f t="shared" si="1"/>
        <v>-7.91825519673508E-2</v>
      </c>
      <c r="I18" s="25"/>
      <c r="J18" s="54" t="s">
        <v>26</v>
      </c>
      <c r="K18" s="25"/>
      <c r="L18" s="25"/>
      <c r="M18" s="25"/>
      <c r="N18" s="24"/>
      <c r="O18" s="24"/>
      <c r="P18" s="2"/>
      <c r="Q18" s="19"/>
      <c r="R18" s="19"/>
      <c r="S18" s="19"/>
      <c r="T18" s="24"/>
      <c r="U18" s="23"/>
      <c r="V18" s="23"/>
      <c r="W18" s="23"/>
      <c r="X18" s="44"/>
      <c r="Y18" s="44"/>
      <c r="Z18" s="34"/>
      <c r="AA18" s="33"/>
      <c r="AB18" s="33"/>
      <c r="AC18" s="33"/>
    </row>
    <row r="19" spans="1:29" ht="12.75" x14ac:dyDescent="0.2">
      <c r="A19" s="67"/>
      <c r="B19" s="29" t="s">
        <v>7</v>
      </c>
      <c r="C19" s="55">
        <v>7349539</v>
      </c>
      <c r="D19" s="55">
        <v>7625849</v>
      </c>
      <c r="E19" s="55">
        <v>6855129</v>
      </c>
      <c r="F19" s="55">
        <f t="shared" si="0"/>
        <v>6767816</v>
      </c>
      <c r="G19" s="37"/>
      <c r="H19" s="30">
        <f t="shared" si="1"/>
        <v>-1.2736886497686672E-2</v>
      </c>
      <c r="I19" s="25"/>
      <c r="J19" s="25"/>
      <c r="K19" s="25"/>
      <c r="L19" s="25"/>
      <c r="M19" s="25"/>
      <c r="N19" s="24"/>
      <c r="O19" s="24"/>
      <c r="P19" s="2"/>
      <c r="Q19" s="19"/>
      <c r="R19" s="19"/>
      <c r="S19" s="19"/>
      <c r="T19" s="24"/>
      <c r="U19" s="23"/>
      <c r="V19" s="23"/>
      <c r="W19" s="23"/>
      <c r="X19" s="44"/>
      <c r="Y19" s="44"/>
      <c r="Z19" s="34"/>
      <c r="AA19" s="33"/>
      <c r="AB19" s="33"/>
      <c r="AC19" s="33"/>
    </row>
    <row r="20" spans="1:29" ht="12.75" x14ac:dyDescent="0.2">
      <c r="A20" s="67"/>
      <c r="B20" s="29" t="s">
        <v>8</v>
      </c>
      <c r="C20" s="55">
        <v>7436726</v>
      </c>
      <c r="D20" s="55">
        <v>6863864</v>
      </c>
      <c r="E20" s="55">
        <v>6549458</v>
      </c>
      <c r="F20" s="55">
        <f t="shared" si="0"/>
        <v>6582685</v>
      </c>
      <c r="G20" s="57"/>
      <c r="H20" s="30">
        <f t="shared" si="1"/>
        <v>5.0732442287590995E-3</v>
      </c>
      <c r="I20" s="25"/>
      <c r="J20" s="25"/>
      <c r="K20" s="25"/>
      <c r="L20" s="25"/>
      <c r="M20" s="25"/>
      <c r="N20" s="45"/>
      <c r="O20" s="24"/>
      <c r="P20" s="2"/>
      <c r="Q20" s="19"/>
      <c r="R20" s="19"/>
      <c r="S20" s="19"/>
      <c r="T20" s="24"/>
      <c r="U20" s="23"/>
      <c r="V20" s="23"/>
      <c r="W20" s="23"/>
      <c r="X20" s="44"/>
      <c r="Y20" s="44"/>
      <c r="Z20" s="34"/>
      <c r="AA20" s="33"/>
      <c r="AB20" s="33"/>
      <c r="AC20" s="33"/>
    </row>
    <row r="21" spans="1:29" ht="12.75" x14ac:dyDescent="0.2">
      <c r="A21" s="67"/>
      <c r="B21" s="29" t="s">
        <v>9</v>
      </c>
      <c r="C21" s="55">
        <v>8332431</v>
      </c>
      <c r="D21" s="55">
        <v>7525090</v>
      </c>
      <c r="E21" s="55">
        <v>6895844</v>
      </c>
      <c r="F21" s="55">
        <f t="shared" si="0"/>
        <v>7172833</v>
      </c>
      <c r="G21" s="57"/>
      <c r="H21" s="30">
        <f t="shared" si="1"/>
        <v>4.0167526991619962E-2</v>
      </c>
      <c r="I21" s="25"/>
      <c r="J21" s="25"/>
      <c r="K21" s="25"/>
      <c r="L21" s="25"/>
      <c r="M21" s="25"/>
      <c r="N21" s="24"/>
      <c r="O21" s="24"/>
      <c r="P21" s="2"/>
      <c r="Q21" s="19"/>
      <c r="R21" s="19"/>
      <c r="S21" s="19"/>
      <c r="T21" s="24"/>
      <c r="U21" s="23"/>
      <c r="V21" s="23"/>
      <c r="W21" s="23"/>
      <c r="X21" s="44"/>
      <c r="Y21" s="44"/>
      <c r="Z21" s="34"/>
      <c r="AA21" s="33"/>
      <c r="AB21" s="33"/>
      <c r="AC21" s="33"/>
    </row>
    <row r="22" spans="1:29" ht="12.75" x14ac:dyDescent="0.2">
      <c r="A22" s="67"/>
      <c r="B22" s="29" t="s">
        <v>10</v>
      </c>
      <c r="C22" s="55">
        <v>8260455</v>
      </c>
      <c r="D22" s="55">
        <v>7213102</v>
      </c>
      <c r="E22" s="55">
        <v>6712603</v>
      </c>
      <c r="F22" s="55">
        <f t="shared" si="0"/>
        <v>6870705</v>
      </c>
      <c r="G22" s="57"/>
      <c r="H22" s="30">
        <f t="shared" si="1"/>
        <v>2.3553009167978534E-2</v>
      </c>
      <c r="I22" s="25"/>
      <c r="J22" s="25"/>
      <c r="K22" s="25"/>
      <c r="L22" s="25"/>
      <c r="M22" s="25"/>
      <c r="N22" s="24"/>
      <c r="O22" s="24"/>
      <c r="P22" s="2"/>
      <c r="Q22" s="19"/>
      <c r="R22" s="19"/>
      <c r="S22" s="19"/>
      <c r="T22" s="24"/>
      <c r="U22" s="23"/>
      <c r="V22" s="23"/>
      <c r="W22" s="23"/>
      <c r="X22" s="44"/>
      <c r="Y22" s="44"/>
      <c r="Z22" s="34"/>
      <c r="AA22" s="33"/>
      <c r="AB22" s="33"/>
      <c r="AC22" s="33"/>
    </row>
    <row r="23" spans="1:29" ht="12.75" x14ac:dyDescent="0.2">
      <c r="A23" s="68"/>
      <c r="B23" s="31" t="s">
        <v>11</v>
      </c>
      <c r="C23" s="55">
        <v>8446992</v>
      </c>
      <c r="D23" s="55">
        <v>8138594</v>
      </c>
      <c r="E23" s="55">
        <v>7076582</v>
      </c>
      <c r="F23" s="55">
        <f t="shared" si="0"/>
        <v>7658792</v>
      </c>
      <c r="G23" s="56"/>
      <c r="H23" s="30">
        <f t="shared" si="1"/>
        <v>8.2272769537610202E-2</v>
      </c>
      <c r="I23" s="25"/>
      <c r="J23" s="25"/>
      <c r="K23" s="25"/>
      <c r="L23" s="25"/>
      <c r="M23" s="25"/>
      <c r="N23" s="24"/>
      <c r="O23" s="24"/>
      <c r="P23" s="2"/>
      <c r="Q23" s="19"/>
      <c r="R23" s="19"/>
      <c r="S23" s="19"/>
      <c r="T23" s="24"/>
      <c r="U23" s="23"/>
      <c r="V23" s="23"/>
      <c r="W23" s="23"/>
      <c r="X23" s="44"/>
      <c r="Y23" s="44"/>
      <c r="Z23" s="34"/>
      <c r="AA23" s="33"/>
      <c r="AB23" s="33"/>
      <c r="AC23" s="33"/>
    </row>
    <row r="24" spans="1:29" ht="13.5" customHeight="1" x14ac:dyDescent="0.2">
      <c r="A24" s="63" t="s">
        <v>20</v>
      </c>
      <c r="B24" s="27" t="s">
        <v>0</v>
      </c>
      <c r="C24" s="55">
        <v>3475226</v>
      </c>
      <c r="D24" s="55">
        <v>3784723</v>
      </c>
      <c r="E24" s="55">
        <v>3805684</v>
      </c>
      <c r="F24" s="55">
        <v>3382170</v>
      </c>
      <c r="G24" s="55">
        <v>3544000</v>
      </c>
      <c r="H24" s="28">
        <f t="shared" si="1"/>
        <v>4.7847979255921436E-2</v>
      </c>
      <c r="I24" s="34"/>
      <c r="J24" s="25"/>
      <c r="K24" s="25"/>
      <c r="L24" s="25"/>
      <c r="M24" s="22"/>
      <c r="N24" s="24"/>
      <c r="O24" s="24"/>
      <c r="P24" s="2"/>
      <c r="Q24" s="19"/>
      <c r="R24" s="19"/>
      <c r="S24" s="19"/>
      <c r="T24" s="24"/>
      <c r="U24" s="23"/>
      <c r="V24" s="23"/>
      <c r="W24" s="23"/>
      <c r="X24" s="44"/>
      <c r="Y24" s="44"/>
      <c r="Z24" s="34"/>
      <c r="AA24" s="33"/>
      <c r="AB24" s="33"/>
      <c r="AC24" s="33"/>
    </row>
    <row r="25" spans="1:29" ht="12.75" x14ac:dyDescent="0.2">
      <c r="A25" s="63"/>
      <c r="B25" s="29" t="s">
        <v>1</v>
      </c>
      <c r="C25" s="55">
        <v>3249563</v>
      </c>
      <c r="D25" s="55">
        <v>3496281</v>
      </c>
      <c r="E25" s="55">
        <v>3671623</v>
      </c>
      <c r="F25" s="55">
        <v>3208841</v>
      </c>
      <c r="G25" s="55">
        <v>3339004</v>
      </c>
      <c r="H25" s="30">
        <f t="shared" si="1"/>
        <v>4.0563867140815058E-2</v>
      </c>
      <c r="I25" s="34"/>
      <c r="J25" s="25"/>
      <c r="K25" s="25"/>
      <c r="M25" s="22"/>
      <c r="N25" s="24"/>
      <c r="O25" s="24"/>
      <c r="P25" s="2"/>
      <c r="Q25" s="19"/>
      <c r="R25" s="19"/>
      <c r="S25" s="19"/>
      <c r="T25" s="24"/>
      <c r="U25" s="23"/>
      <c r="V25" s="23"/>
      <c r="W25" s="23"/>
      <c r="X25" s="44"/>
      <c r="Y25" s="44"/>
      <c r="Z25" s="34"/>
      <c r="AA25" s="33"/>
      <c r="AB25" s="33"/>
      <c r="AC25" s="33"/>
    </row>
    <row r="26" spans="1:29" ht="12.75" x14ac:dyDescent="0.2">
      <c r="A26" s="63"/>
      <c r="B26" s="29" t="s">
        <v>2</v>
      </c>
      <c r="C26" s="55">
        <v>3727886</v>
      </c>
      <c r="D26" s="55">
        <v>3904344</v>
      </c>
      <c r="E26" s="55">
        <v>4076551</v>
      </c>
      <c r="F26" s="55">
        <v>3696719</v>
      </c>
      <c r="G26" s="55">
        <v>3824480</v>
      </c>
      <c r="H26" s="30">
        <f t="shared" si="1"/>
        <v>3.4560646887145108E-2</v>
      </c>
      <c r="I26" s="34"/>
      <c r="J26" s="25"/>
      <c r="K26" s="25"/>
      <c r="M26" s="22"/>
      <c r="N26" s="24"/>
      <c r="O26" s="24"/>
      <c r="P26" s="2"/>
      <c r="Q26" s="19"/>
      <c r="R26" s="19"/>
      <c r="S26" s="19"/>
      <c r="T26" s="24"/>
      <c r="U26" s="23"/>
      <c r="V26" s="23"/>
      <c r="W26" s="23"/>
      <c r="X26" s="44"/>
      <c r="Y26" s="44"/>
      <c r="Z26" s="34"/>
      <c r="AA26" s="33"/>
      <c r="AB26" s="33"/>
      <c r="AC26" s="33"/>
    </row>
    <row r="27" spans="1:29" ht="12.75" x14ac:dyDescent="0.2">
      <c r="A27" s="63"/>
      <c r="B27" s="29" t="s">
        <v>3</v>
      </c>
      <c r="C27" s="55">
        <v>3870213</v>
      </c>
      <c r="D27" s="55">
        <v>4137829</v>
      </c>
      <c r="E27" s="55">
        <v>4212222</v>
      </c>
      <c r="F27" s="55">
        <v>4108255</v>
      </c>
      <c r="G27" s="55">
        <v>3975784</v>
      </c>
      <c r="H27" s="30">
        <f t="shared" si="1"/>
        <v>-3.2245077289506097E-2</v>
      </c>
      <c r="I27" s="34"/>
      <c r="J27" s="25"/>
      <c r="K27" s="25"/>
      <c r="M27" s="22"/>
      <c r="N27" s="24"/>
      <c r="O27" s="24"/>
      <c r="P27" s="2"/>
      <c r="Q27" s="19"/>
      <c r="R27" s="19"/>
      <c r="S27" s="19"/>
      <c r="T27" s="24"/>
      <c r="U27" s="23"/>
      <c r="V27" s="23"/>
      <c r="W27" s="23"/>
      <c r="X27" s="44"/>
      <c r="Y27" s="44"/>
      <c r="Z27" s="34"/>
      <c r="AA27" s="33"/>
      <c r="AB27" s="33"/>
      <c r="AC27" s="33"/>
    </row>
    <row r="28" spans="1:29" ht="12.75" x14ac:dyDescent="0.2">
      <c r="A28" s="63"/>
      <c r="B28" s="29" t="s">
        <v>4</v>
      </c>
      <c r="C28" s="55">
        <v>4448473</v>
      </c>
      <c r="D28" s="55">
        <v>4569568</v>
      </c>
      <c r="E28" s="55">
        <v>4379902</v>
      </c>
      <c r="F28" s="55">
        <v>4568345</v>
      </c>
      <c r="G28" s="55">
        <v>4226883</v>
      </c>
      <c r="H28" s="30">
        <f t="shared" si="1"/>
        <v>-7.4745230493756476E-2</v>
      </c>
      <c r="I28" s="34"/>
      <c r="J28" s="25"/>
      <c r="K28" s="25"/>
      <c r="M28" s="22"/>
      <c r="N28" s="24"/>
      <c r="O28" s="24"/>
      <c r="P28" s="2"/>
      <c r="Q28" s="19"/>
      <c r="R28" s="19"/>
      <c r="S28" s="19"/>
      <c r="T28" s="24"/>
      <c r="U28" s="23"/>
      <c r="V28" s="23"/>
      <c r="W28" s="23"/>
      <c r="X28" s="44"/>
      <c r="Y28" s="44"/>
      <c r="Z28" s="34"/>
      <c r="AA28" s="33"/>
      <c r="AB28" s="33"/>
      <c r="AC28" s="33"/>
    </row>
    <row r="29" spans="1:29" ht="12.75" x14ac:dyDescent="0.2">
      <c r="A29" s="63"/>
      <c r="B29" s="29" t="s">
        <v>5</v>
      </c>
      <c r="C29" s="55">
        <v>3720397</v>
      </c>
      <c r="D29" s="55">
        <v>3784481</v>
      </c>
      <c r="E29" s="55">
        <v>3798580</v>
      </c>
      <c r="F29" s="55">
        <v>3848045</v>
      </c>
      <c r="G29" s="55">
        <v>3783652</v>
      </c>
      <c r="H29" s="30">
        <f t="shared" si="1"/>
        <v>-1.6733951915842926E-2</v>
      </c>
      <c r="I29" s="34"/>
      <c r="J29" s="25"/>
      <c r="K29" s="25"/>
      <c r="M29" s="22"/>
      <c r="N29" s="24"/>
      <c r="O29" s="24"/>
      <c r="P29" s="2"/>
      <c r="Q29" s="19"/>
      <c r="R29" s="19"/>
      <c r="S29" s="19"/>
      <c r="T29" s="24"/>
      <c r="U29" s="23"/>
      <c r="V29" s="23"/>
      <c r="W29" s="23"/>
      <c r="X29" s="44"/>
      <c r="Y29" s="44"/>
      <c r="Z29" s="34"/>
      <c r="AA29" s="33"/>
      <c r="AB29" s="33"/>
      <c r="AC29" s="33"/>
    </row>
    <row r="30" spans="1:29" ht="12.75" x14ac:dyDescent="0.2">
      <c r="A30" s="63"/>
      <c r="B30" s="29" t="s">
        <v>6</v>
      </c>
      <c r="C30" s="55">
        <v>3499035</v>
      </c>
      <c r="D30" s="55">
        <v>3502670</v>
      </c>
      <c r="E30" s="55">
        <v>3490894</v>
      </c>
      <c r="F30" s="55">
        <v>3417613</v>
      </c>
      <c r="G30" s="55"/>
      <c r="H30" s="30">
        <f t="shared" si="1"/>
        <v>-2.099204387185627E-2</v>
      </c>
      <c r="I30" s="34"/>
      <c r="J30" s="25"/>
      <c r="K30" s="25"/>
      <c r="M30" s="22"/>
      <c r="N30" s="24"/>
      <c r="O30" s="24"/>
      <c r="P30" s="2"/>
      <c r="Q30" s="19"/>
      <c r="R30" s="19"/>
      <c r="S30" s="19"/>
      <c r="T30" s="24"/>
      <c r="U30" s="23"/>
      <c r="V30" s="23"/>
      <c r="W30" s="23"/>
      <c r="X30" s="44"/>
      <c r="Y30" s="44"/>
      <c r="Z30" s="34"/>
      <c r="AA30" s="33"/>
      <c r="AB30" s="33"/>
      <c r="AC30" s="33"/>
    </row>
    <row r="31" spans="1:29" ht="12.75" x14ac:dyDescent="0.2">
      <c r="A31" s="63"/>
      <c r="B31" s="29" t="s">
        <v>7</v>
      </c>
      <c r="C31" s="55">
        <v>2993736</v>
      </c>
      <c r="D31" s="55">
        <v>3360030</v>
      </c>
      <c r="E31" s="55">
        <v>3116875</v>
      </c>
      <c r="F31" s="55">
        <v>3422759</v>
      </c>
      <c r="G31" s="37"/>
      <c r="H31" s="30">
        <f t="shared" si="1"/>
        <v>9.8138038901143032E-2</v>
      </c>
      <c r="I31" s="34"/>
      <c r="J31" s="25"/>
      <c r="K31" s="25"/>
      <c r="M31" s="22"/>
      <c r="N31" s="24"/>
      <c r="O31" s="24"/>
      <c r="P31" s="2"/>
      <c r="Q31" s="19"/>
      <c r="R31" s="19"/>
      <c r="S31" s="19"/>
      <c r="T31" s="24"/>
      <c r="U31" s="23"/>
      <c r="V31" s="23"/>
      <c r="W31" s="23"/>
      <c r="X31" s="44"/>
      <c r="Y31" s="44"/>
      <c r="Z31" s="34"/>
      <c r="AA31" s="33"/>
      <c r="AB31" s="33"/>
      <c r="AC31" s="33"/>
    </row>
    <row r="32" spans="1:29" ht="12.75" x14ac:dyDescent="0.2">
      <c r="A32" s="63"/>
      <c r="B32" s="29" t="s">
        <v>8</v>
      </c>
      <c r="C32" s="55">
        <v>3122962</v>
      </c>
      <c r="D32" s="55">
        <v>3025001</v>
      </c>
      <c r="E32" s="55">
        <v>3033913</v>
      </c>
      <c r="F32" s="55">
        <v>3254880</v>
      </c>
      <c r="G32" s="57"/>
      <c r="H32" s="30">
        <f t="shared" si="1"/>
        <v>7.2832345555063682E-2</v>
      </c>
      <c r="I32" s="34"/>
      <c r="J32" s="25"/>
      <c r="K32" s="25"/>
      <c r="L32" s="25"/>
      <c r="M32" s="25"/>
      <c r="N32" s="45"/>
      <c r="O32" s="24"/>
      <c r="P32" s="2"/>
      <c r="Q32" s="19"/>
      <c r="R32" s="19"/>
      <c r="S32" s="19"/>
      <c r="T32" s="24"/>
      <c r="U32" s="23"/>
      <c r="V32" s="23"/>
      <c r="W32" s="23"/>
      <c r="X32" s="44"/>
      <c r="Y32" s="44"/>
      <c r="Z32" s="34"/>
      <c r="AA32" s="33"/>
      <c r="AB32" s="33"/>
      <c r="AC32" s="33"/>
    </row>
    <row r="33" spans="1:29" ht="12.75" x14ac:dyDescent="0.2">
      <c r="A33" s="63"/>
      <c r="B33" s="29" t="s">
        <v>9</v>
      </c>
      <c r="C33" s="55">
        <v>3596102</v>
      </c>
      <c r="D33" s="55">
        <v>3345389</v>
      </c>
      <c r="E33" s="55">
        <v>3166549</v>
      </c>
      <c r="F33" s="55">
        <v>3426441</v>
      </c>
      <c r="G33" s="57"/>
      <c r="H33" s="30">
        <f t="shared" si="1"/>
        <v>8.2074207599503346E-2</v>
      </c>
      <c r="I33" s="34"/>
      <c r="J33" s="25"/>
      <c r="K33" s="25"/>
      <c r="M33" s="22"/>
      <c r="N33" s="24"/>
      <c r="O33" s="24"/>
      <c r="P33" s="2"/>
      <c r="Q33" s="19"/>
      <c r="R33" s="19"/>
      <c r="S33" s="19"/>
      <c r="T33" s="24"/>
      <c r="U33" s="23"/>
      <c r="V33" s="23"/>
      <c r="W33" s="23"/>
      <c r="X33" s="44"/>
      <c r="Y33" s="44"/>
      <c r="Z33" s="34"/>
      <c r="AA33" s="33"/>
      <c r="AB33" s="33"/>
      <c r="AC33" s="33"/>
    </row>
    <row r="34" spans="1:29" ht="12.75" x14ac:dyDescent="0.2">
      <c r="A34" s="63"/>
      <c r="B34" s="29" t="s">
        <v>10</v>
      </c>
      <c r="C34" s="55">
        <v>3504690</v>
      </c>
      <c r="D34" s="55">
        <v>3117587</v>
      </c>
      <c r="E34" s="55">
        <v>2984244</v>
      </c>
      <c r="F34" s="55">
        <v>3163019</v>
      </c>
      <c r="G34" s="57"/>
      <c r="H34" s="30">
        <f t="shared" si="1"/>
        <v>5.9906294525514658E-2</v>
      </c>
      <c r="I34" s="34"/>
      <c r="J34" s="25"/>
      <c r="K34" s="25"/>
      <c r="M34" s="22"/>
      <c r="N34" s="24"/>
      <c r="O34" s="24"/>
      <c r="P34" s="2"/>
      <c r="Q34" s="19"/>
      <c r="R34" s="19"/>
      <c r="S34" s="19"/>
      <c r="T34" s="24"/>
      <c r="U34" s="23"/>
      <c r="V34" s="23"/>
      <c r="W34" s="23"/>
      <c r="X34" s="44"/>
      <c r="Y34" s="44"/>
      <c r="Z34" s="34"/>
      <c r="AA34" s="33"/>
      <c r="AB34" s="33"/>
      <c r="AC34" s="33"/>
    </row>
    <row r="35" spans="1:29" ht="12.75" x14ac:dyDescent="0.2">
      <c r="A35" s="63"/>
      <c r="B35" s="31" t="s">
        <v>11</v>
      </c>
      <c r="C35" s="55">
        <v>3514985</v>
      </c>
      <c r="D35" s="55">
        <v>3550111</v>
      </c>
      <c r="E35" s="55">
        <v>3130723</v>
      </c>
      <c r="F35" s="55">
        <v>3475395</v>
      </c>
      <c r="G35" s="59"/>
      <c r="H35" s="30">
        <f t="shared" si="1"/>
        <v>0.11009341931560224</v>
      </c>
      <c r="I35" s="34"/>
      <c r="J35" s="25"/>
      <c r="K35" s="25"/>
      <c r="M35" s="22"/>
      <c r="N35" s="24"/>
      <c r="O35" s="24"/>
      <c r="P35" s="2"/>
      <c r="Q35" s="19"/>
      <c r="R35" s="19"/>
      <c r="S35" s="19"/>
      <c r="T35" s="24"/>
      <c r="U35" s="23"/>
      <c r="V35" s="23"/>
      <c r="W35" s="23"/>
      <c r="X35" s="44"/>
      <c r="Y35" s="44"/>
      <c r="Z35" s="34"/>
      <c r="AA35" s="33"/>
      <c r="AB35" s="33"/>
      <c r="AC35" s="33"/>
    </row>
    <row r="36" spans="1:29" ht="13.5" customHeight="1" x14ac:dyDescent="0.2">
      <c r="A36" s="63" t="s">
        <v>22</v>
      </c>
      <c r="B36" s="27" t="s">
        <v>0</v>
      </c>
      <c r="C36" s="56">
        <v>5144401</v>
      </c>
      <c r="D36" s="56">
        <v>5073618</v>
      </c>
      <c r="E36" s="56">
        <v>4892052</v>
      </c>
      <c r="F36" s="59">
        <v>4117147</v>
      </c>
      <c r="G36" s="55">
        <v>4364512</v>
      </c>
      <c r="H36" s="28">
        <f>IF(G36=0,F36/E36-1,G36/F36-1)</f>
        <v>6.0081653630535969E-2</v>
      </c>
      <c r="I36" s="25"/>
      <c r="J36" s="2"/>
      <c r="K36" s="25"/>
      <c r="M36" s="22"/>
      <c r="N36" s="24"/>
      <c r="O36" s="24"/>
      <c r="P36" s="2"/>
      <c r="Q36" s="19"/>
      <c r="R36" s="19"/>
      <c r="S36" s="19"/>
      <c r="T36" s="24"/>
      <c r="U36" s="23"/>
      <c r="V36" s="23"/>
      <c r="W36" s="23"/>
      <c r="X36" s="44"/>
      <c r="Y36" s="44"/>
      <c r="Z36" s="34"/>
      <c r="AA36" s="33"/>
      <c r="AB36" s="33"/>
      <c r="AC36" s="33"/>
    </row>
    <row r="37" spans="1:29" ht="12.75" x14ac:dyDescent="0.2">
      <c r="A37" s="63"/>
      <c r="B37" s="29" t="s">
        <v>1</v>
      </c>
      <c r="C37" s="56">
        <v>4727157</v>
      </c>
      <c r="D37" s="56">
        <v>4784443</v>
      </c>
      <c r="E37" s="56">
        <v>4747930</v>
      </c>
      <c r="F37" s="59">
        <v>3897091</v>
      </c>
      <c r="G37" s="55">
        <v>4008956</v>
      </c>
      <c r="H37" s="30">
        <f>IF(G37=0,F37/E37-1,G37/F37-1)</f>
        <v>2.8704744128376758E-2</v>
      </c>
      <c r="J37" s="2"/>
      <c r="K37" s="25"/>
      <c r="M37" s="22"/>
      <c r="N37" s="24"/>
      <c r="O37" s="24"/>
      <c r="P37" s="2"/>
      <c r="Q37" s="19"/>
      <c r="R37" s="19"/>
      <c r="S37" s="19"/>
      <c r="T37" s="24"/>
      <c r="U37" s="23"/>
      <c r="V37" s="23"/>
      <c r="W37" s="23"/>
      <c r="X37" s="44"/>
      <c r="Y37" s="44"/>
      <c r="Z37" s="34"/>
      <c r="AA37" s="33"/>
      <c r="AB37" s="33"/>
      <c r="AC37" s="33"/>
    </row>
    <row r="38" spans="1:29" ht="12.75" x14ac:dyDescent="0.2">
      <c r="A38" s="63"/>
      <c r="B38" s="29" t="s">
        <v>2</v>
      </c>
      <c r="C38" s="56">
        <v>5429419</v>
      </c>
      <c r="D38" s="56">
        <v>5285579</v>
      </c>
      <c r="E38" s="56">
        <v>5275409</v>
      </c>
      <c r="F38" s="59">
        <v>4312336</v>
      </c>
      <c r="G38" s="55">
        <v>4740011</v>
      </c>
      <c r="H38" s="30">
        <f t="shared" si="1"/>
        <v>9.9174786009253557E-2</v>
      </c>
      <c r="J38" s="2"/>
      <c r="K38" s="25"/>
      <c r="M38" s="22"/>
      <c r="N38" s="24"/>
      <c r="O38" s="24"/>
      <c r="P38" s="2"/>
      <c r="Q38" s="19"/>
      <c r="R38" s="19"/>
      <c r="S38" s="19"/>
      <c r="T38" s="24"/>
      <c r="U38" s="23"/>
      <c r="V38" s="23"/>
      <c r="W38" s="23"/>
      <c r="X38" s="44"/>
      <c r="Y38" s="44"/>
      <c r="Z38" s="34"/>
      <c r="AA38" s="33"/>
      <c r="AB38" s="33"/>
      <c r="AC38" s="33"/>
    </row>
    <row r="39" spans="1:29" ht="12.75" x14ac:dyDescent="0.2">
      <c r="A39" s="63"/>
      <c r="B39" s="29" t="s">
        <v>3</v>
      </c>
      <c r="C39" s="56">
        <v>5805931</v>
      </c>
      <c r="D39" s="56">
        <v>5487955</v>
      </c>
      <c r="E39" s="56">
        <v>5107946</v>
      </c>
      <c r="F39" s="59">
        <v>4628634</v>
      </c>
      <c r="G39" s="55">
        <v>4695521</v>
      </c>
      <c r="H39" s="30">
        <f t="shared" si="1"/>
        <v>1.4450699709676718E-2</v>
      </c>
      <c r="K39" s="25"/>
      <c r="M39" s="22"/>
      <c r="N39" s="24"/>
      <c r="O39" s="24"/>
      <c r="Q39" s="19"/>
      <c r="R39" s="19"/>
      <c r="S39" s="19"/>
      <c r="T39" s="24"/>
      <c r="U39" s="23"/>
      <c r="V39" s="23"/>
      <c r="W39" s="23"/>
      <c r="X39" s="44"/>
      <c r="Y39" s="44"/>
      <c r="Z39" s="34"/>
      <c r="AA39" s="33"/>
      <c r="AB39" s="33"/>
      <c r="AC39" s="33"/>
    </row>
    <row r="40" spans="1:29" ht="12.75" x14ac:dyDescent="0.2">
      <c r="A40" s="63"/>
      <c r="B40" s="29" t="s">
        <v>4</v>
      </c>
      <c r="C40" s="56">
        <v>6129262</v>
      </c>
      <c r="D40" s="56">
        <v>5602806</v>
      </c>
      <c r="E40" s="56">
        <v>5039298</v>
      </c>
      <c r="F40" s="59">
        <v>4786035</v>
      </c>
      <c r="G40" s="55">
        <v>4693387</v>
      </c>
      <c r="H40" s="30">
        <f t="shared" si="1"/>
        <v>-1.935798630808172E-2</v>
      </c>
      <c r="K40" s="25"/>
      <c r="M40" s="22"/>
      <c r="N40" s="24"/>
      <c r="O40" s="24"/>
      <c r="Q40" s="19"/>
      <c r="R40" s="19"/>
      <c r="S40" s="19"/>
      <c r="T40" s="24"/>
      <c r="U40" s="23"/>
      <c r="V40" s="23"/>
      <c r="W40" s="23"/>
      <c r="X40" s="44"/>
      <c r="Y40" s="44"/>
      <c r="Z40" s="34"/>
      <c r="AA40" s="33"/>
      <c r="AB40" s="33"/>
      <c r="AC40" s="33"/>
    </row>
    <row r="41" spans="1:29" ht="12.75" x14ac:dyDescent="0.2">
      <c r="A41" s="63"/>
      <c r="B41" s="29" t="s">
        <v>5</v>
      </c>
      <c r="C41" s="56">
        <v>5159285</v>
      </c>
      <c r="D41" s="56">
        <v>4671821</v>
      </c>
      <c r="E41" s="56">
        <v>4329397</v>
      </c>
      <c r="F41" s="59">
        <v>3989226</v>
      </c>
      <c r="G41" s="55">
        <v>4000017</v>
      </c>
      <c r="H41" s="30">
        <f t="shared" si="1"/>
        <v>2.7050360145051133E-3</v>
      </c>
      <c r="K41" s="25"/>
      <c r="M41" s="22"/>
      <c r="N41" s="24"/>
      <c r="O41" s="24"/>
      <c r="Q41" s="19"/>
      <c r="R41" s="19"/>
      <c r="S41" s="19"/>
      <c r="T41" s="24"/>
      <c r="U41" s="23"/>
      <c r="V41" s="23"/>
      <c r="W41" s="23"/>
      <c r="X41" s="44"/>
      <c r="Y41" s="44"/>
      <c r="Z41" s="34"/>
      <c r="AA41" s="33"/>
      <c r="AB41" s="33"/>
      <c r="AC41" s="33"/>
    </row>
    <row r="42" spans="1:29" ht="12.75" x14ac:dyDescent="0.2">
      <c r="A42" s="63"/>
      <c r="B42" s="29" t="s">
        <v>6</v>
      </c>
      <c r="C42" s="56">
        <v>4933259</v>
      </c>
      <c r="D42" s="56">
        <v>4508350</v>
      </c>
      <c r="E42" s="56">
        <v>4064571</v>
      </c>
      <c r="F42" s="59">
        <v>3539591</v>
      </c>
      <c r="G42" s="55"/>
      <c r="H42" s="30">
        <f t="shared" si="1"/>
        <v>-0.12916000237171399</v>
      </c>
      <c r="K42" s="25"/>
      <c r="M42" s="22"/>
      <c r="N42" s="24"/>
      <c r="O42" s="24"/>
      <c r="Q42" s="19"/>
      <c r="R42" s="19"/>
      <c r="S42" s="19"/>
      <c r="T42" s="24"/>
      <c r="U42" s="23"/>
      <c r="V42" s="23"/>
      <c r="W42" s="23"/>
      <c r="X42" s="44"/>
      <c r="Y42" s="44"/>
      <c r="Z42" s="34"/>
      <c r="AA42" s="33"/>
      <c r="AB42" s="33"/>
      <c r="AC42" s="33"/>
    </row>
    <row r="43" spans="1:29" ht="12.75" x14ac:dyDescent="0.2">
      <c r="A43" s="63"/>
      <c r="B43" s="29" t="s">
        <v>7</v>
      </c>
      <c r="C43" s="56">
        <v>4355803</v>
      </c>
      <c r="D43" s="56">
        <v>4265819</v>
      </c>
      <c r="E43" s="56">
        <v>3738254</v>
      </c>
      <c r="F43" s="59">
        <v>3345057</v>
      </c>
      <c r="G43" s="37"/>
      <c r="H43" s="30">
        <f t="shared" si="1"/>
        <v>-0.10518199137886297</v>
      </c>
      <c r="K43" s="25"/>
      <c r="M43" s="22"/>
      <c r="N43" s="24"/>
      <c r="O43" s="24"/>
      <c r="Q43" s="19"/>
      <c r="R43" s="19"/>
      <c r="S43" s="19"/>
      <c r="T43" s="24"/>
      <c r="U43" s="23"/>
      <c r="V43" s="23"/>
      <c r="W43" s="23"/>
      <c r="X43" s="44"/>
      <c r="Y43" s="44"/>
      <c r="Z43" s="34"/>
      <c r="AA43" s="33"/>
      <c r="AB43" s="33"/>
      <c r="AC43" s="33"/>
    </row>
    <row r="44" spans="1:29" ht="12.75" x14ac:dyDescent="0.2">
      <c r="A44" s="63"/>
      <c r="B44" s="29" t="s">
        <v>8</v>
      </c>
      <c r="C44" s="56">
        <v>4313764</v>
      </c>
      <c r="D44" s="56">
        <v>3838863</v>
      </c>
      <c r="E44" s="56">
        <v>3515545</v>
      </c>
      <c r="F44" s="59">
        <v>3327805</v>
      </c>
      <c r="G44" s="57"/>
      <c r="H44" s="30">
        <f t="shared" si="1"/>
        <v>-5.3402815210728316E-2</v>
      </c>
      <c r="K44" s="25"/>
      <c r="M44" s="25"/>
      <c r="N44" s="45"/>
      <c r="O44" s="24"/>
      <c r="Q44" s="19"/>
      <c r="R44" s="19"/>
      <c r="S44" s="19"/>
      <c r="T44" s="24"/>
      <c r="U44" s="23"/>
      <c r="V44" s="23"/>
      <c r="W44" s="23"/>
      <c r="X44" s="44"/>
      <c r="Y44" s="44"/>
      <c r="Z44" s="34"/>
      <c r="AA44" s="33"/>
      <c r="AB44" s="33"/>
      <c r="AC44" s="33"/>
    </row>
    <row r="45" spans="1:29" ht="12.75" x14ac:dyDescent="0.2">
      <c r="A45" s="63"/>
      <c r="B45" s="29" t="s">
        <v>9</v>
      </c>
      <c r="C45" s="56">
        <v>4736329</v>
      </c>
      <c r="D45" s="56">
        <v>4179701</v>
      </c>
      <c r="E45" s="56">
        <v>3729295</v>
      </c>
      <c r="F45" s="59">
        <v>3746392</v>
      </c>
      <c r="G45" s="57"/>
      <c r="H45" s="30">
        <f t="shared" si="1"/>
        <v>4.5845126223589272E-3</v>
      </c>
      <c r="K45" s="25"/>
      <c r="M45" s="22"/>
      <c r="N45" s="24"/>
      <c r="O45" s="24"/>
      <c r="Q45" s="19"/>
      <c r="R45" s="19"/>
      <c r="S45" s="19"/>
      <c r="T45" s="24"/>
      <c r="U45" s="23"/>
      <c r="V45" s="23"/>
      <c r="W45" s="23"/>
      <c r="X45" s="44"/>
      <c r="Y45" s="44"/>
      <c r="Z45" s="34"/>
      <c r="AA45" s="33"/>
      <c r="AB45" s="33"/>
      <c r="AC45" s="33"/>
    </row>
    <row r="46" spans="1:29" ht="12.75" x14ac:dyDescent="0.2">
      <c r="A46" s="63"/>
      <c r="B46" s="29" t="s">
        <v>10</v>
      </c>
      <c r="C46" s="56">
        <v>4755765</v>
      </c>
      <c r="D46" s="56">
        <v>4095515</v>
      </c>
      <c r="E46" s="56">
        <v>3728359</v>
      </c>
      <c r="F46" s="59">
        <v>3707686</v>
      </c>
      <c r="G46" s="57"/>
      <c r="H46" s="30">
        <f t="shared" si="1"/>
        <v>-5.5447986634333812E-3</v>
      </c>
      <c r="K46" s="25"/>
      <c r="M46" s="22"/>
      <c r="N46" s="24"/>
      <c r="O46" s="24"/>
      <c r="Q46" s="19"/>
      <c r="R46" s="19"/>
      <c r="S46" s="19"/>
      <c r="T46" s="24"/>
      <c r="U46" s="23"/>
      <c r="V46" s="23"/>
      <c r="W46" s="23"/>
      <c r="X46" s="44"/>
      <c r="Y46" s="44"/>
      <c r="Z46" s="34"/>
      <c r="AA46" s="33"/>
      <c r="AB46" s="33"/>
      <c r="AC46" s="33"/>
    </row>
    <row r="47" spans="1:29" ht="12.75" x14ac:dyDescent="0.2">
      <c r="A47" s="63"/>
      <c r="B47" s="31" t="s">
        <v>11</v>
      </c>
      <c r="C47" s="56">
        <v>4932007</v>
      </c>
      <c r="D47" s="56">
        <v>4588483</v>
      </c>
      <c r="E47" s="56">
        <v>3945859</v>
      </c>
      <c r="F47" s="59">
        <v>4183397</v>
      </c>
      <c r="G47" s="59"/>
      <c r="H47" s="32">
        <f t="shared" si="1"/>
        <v>6.0199312747870604E-2</v>
      </c>
      <c r="K47" s="25"/>
      <c r="M47" s="22"/>
      <c r="N47" s="24"/>
      <c r="O47" s="24"/>
      <c r="Q47" s="19"/>
      <c r="R47" s="19"/>
      <c r="S47" s="19"/>
      <c r="T47" s="24"/>
      <c r="U47" s="23"/>
      <c r="V47" s="23"/>
      <c r="W47" s="23"/>
      <c r="X47" s="44"/>
      <c r="Y47" s="44"/>
      <c r="Z47" s="34"/>
      <c r="AA47" s="33"/>
      <c r="AB47" s="33"/>
      <c r="AC47" s="33"/>
    </row>
    <row r="48" spans="1:29" ht="12.75" x14ac:dyDescent="0.2">
      <c r="D48" s="2"/>
      <c r="E48" s="2"/>
      <c r="F48" s="2"/>
      <c r="G48" s="2"/>
      <c r="L48"/>
      <c r="M48"/>
      <c r="O48" s="19"/>
    </row>
    <row r="49" spans="4:15" ht="12.75" x14ac:dyDescent="0.2">
      <c r="D49" s="2"/>
      <c r="E49" s="2"/>
      <c r="F49" s="2"/>
      <c r="G49" s="2"/>
      <c r="L49"/>
      <c r="M49"/>
      <c r="O49" s="19"/>
    </row>
    <row r="50" spans="4:15" ht="12.75" x14ac:dyDescent="0.2">
      <c r="D50" s="2"/>
      <c r="E50" s="2"/>
      <c r="F50" s="2"/>
      <c r="G50" s="2"/>
      <c r="L50"/>
      <c r="M50"/>
      <c r="O50" s="19"/>
    </row>
    <row r="51" spans="4:15" ht="12.75" x14ac:dyDescent="0.2">
      <c r="D51" s="2"/>
      <c r="E51" s="2"/>
      <c r="F51" s="2"/>
      <c r="G51" s="2"/>
      <c r="L51"/>
      <c r="M51"/>
      <c r="O51" s="19"/>
    </row>
    <row r="52" spans="4:15" ht="12.75" x14ac:dyDescent="0.2">
      <c r="D52" s="2"/>
      <c r="E52" s="2"/>
      <c r="F52" s="2"/>
      <c r="G52" s="2"/>
      <c r="L52"/>
      <c r="M52"/>
      <c r="O52" s="19"/>
    </row>
    <row r="53" spans="4:15" ht="12.75" x14ac:dyDescent="0.2">
      <c r="D53" s="2"/>
      <c r="E53" s="2"/>
      <c r="F53" s="2"/>
      <c r="G53" s="2"/>
      <c r="L53"/>
      <c r="M53"/>
      <c r="O53" s="19"/>
    </row>
    <row r="54" spans="4:15" x14ac:dyDescent="0.2">
      <c r="D54" s="2"/>
      <c r="E54" s="2"/>
      <c r="F54" s="2"/>
      <c r="G54" s="2"/>
    </row>
    <row r="55" spans="4:15" x14ac:dyDescent="0.2">
      <c r="D55" s="2"/>
      <c r="E55" s="2"/>
      <c r="F55" s="2"/>
      <c r="G55" s="2"/>
    </row>
  </sheetData>
  <mergeCells count="10">
    <mergeCell ref="C1:J1"/>
    <mergeCell ref="C2:J2"/>
    <mergeCell ref="A36:A47"/>
    <mergeCell ref="A11:B11"/>
    <mergeCell ref="A12:A23"/>
    <mergeCell ref="A24:A35"/>
    <mergeCell ref="A10:B10"/>
    <mergeCell ref="A9:H9"/>
    <mergeCell ref="C10:E10"/>
    <mergeCell ref="B6:F8"/>
  </mergeCells>
  <phoneticPr fontId="0" type="noConversion"/>
  <conditionalFormatting sqref="C12:C23">
    <cfRule type="top10" dxfId="25" priority="37" rank="1"/>
    <cfRule type="top10" dxfId="24" priority="38" bottom="1" rank="1"/>
  </conditionalFormatting>
  <conditionalFormatting sqref="C24:C35">
    <cfRule type="top10" dxfId="23" priority="49" rank="1"/>
    <cfRule type="top10" dxfId="22" priority="50" bottom="1" rank="1"/>
  </conditionalFormatting>
  <conditionalFormatting sqref="C36:C47">
    <cfRule type="top10" dxfId="21" priority="43" rank="1"/>
    <cfRule type="top10" dxfId="20" priority="44" bottom="1" rank="1"/>
  </conditionalFormatting>
  <conditionalFormatting sqref="D12:D23">
    <cfRule type="top10" dxfId="19" priority="35" rank="1"/>
    <cfRule type="top10" dxfId="18" priority="36" bottom="1" rank="1"/>
  </conditionalFormatting>
  <conditionalFormatting sqref="D24:D35">
    <cfRule type="top10" dxfId="17" priority="47" rank="1"/>
    <cfRule type="top10" dxfId="16" priority="48" bottom="1" rank="1"/>
  </conditionalFormatting>
  <conditionalFormatting sqref="D36:D47">
    <cfRule type="top10" dxfId="15" priority="41" rank="1"/>
    <cfRule type="top10" dxfId="14" priority="42" bottom="1" rank="1"/>
  </conditionalFormatting>
  <conditionalFormatting sqref="E12:E23">
    <cfRule type="top10" dxfId="13" priority="33" rank="1"/>
    <cfRule type="top10" dxfId="12" priority="34" bottom="1" rank="1"/>
  </conditionalFormatting>
  <conditionalFormatting sqref="E24:E35">
    <cfRule type="top10" dxfId="11" priority="45" rank="1"/>
    <cfRule type="top10" dxfId="10" priority="46" bottom="1" rank="1"/>
  </conditionalFormatting>
  <conditionalFormatting sqref="E36:E47">
    <cfRule type="top10" dxfId="9" priority="39" rank="1"/>
    <cfRule type="top10" dxfId="8" priority="40" bottom="1" rank="1"/>
  </conditionalFormatting>
  <conditionalFormatting sqref="F12:F23">
    <cfRule type="top10" dxfId="7" priority="7" rank="1"/>
    <cfRule type="top10" dxfId="6" priority="8" bottom="1" rank="1"/>
  </conditionalFormatting>
  <conditionalFormatting sqref="F24:F35">
    <cfRule type="top10" dxfId="5" priority="9" rank="1"/>
    <cfRule type="top10" dxfId="4" priority="10" bottom="1" rank="1"/>
  </conditionalFormatting>
  <conditionalFormatting sqref="F36:F47">
    <cfRule type="top10" dxfId="3" priority="15" rank="1"/>
    <cfRule type="top10" dxfId="2" priority="16" bottom="1" rank="1"/>
  </conditionalFormatting>
  <conditionalFormatting sqref="F45">
    <cfRule type="cellIs" dxfId="1" priority="17" operator="equal">
      <formula>0</formula>
    </cfRule>
  </conditionalFormatting>
  <conditionalFormatting sqref="H12:H47">
    <cfRule type="cellIs" dxfId="0" priority="68" operator="lessThan">
      <formula>0</formula>
    </cfRule>
  </conditionalFormatting>
  <pageMargins left="0.15748031496062992" right="0.31496062992125984" top="0.43307086614173229" bottom="0.27559055118110237" header="0.55118110236220474" footer="0.51181102362204722"/>
  <pageSetup paperSize="8" fitToHeight="2" orientation="portrait" r:id="rId1"/>
  <headerFooter alignWithMargins="0">
    <oddFooter>&amp;C&amp;Z&amp;F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B1:BP6"/>
  <sheetViews>
    <sheetView workbookViewId="0">
      <pane xSplit="2" ySplit="3" topLeftCell="BA4" activePane="bottomRight" state="frozen"/>
      <selection pane="topRight" activeCell="C1" sqref="C1"/>
      <selection pane="bottomLeft" activeCell="A4" sqref="A4"/>
      <selection pane="bottomRight" activeCell="AY5" sqref="AY5:BP5"/>
    </sheetView>
  </sheetViews>
  <sheetFormatPr baseColWidth="10" defaultRowHeight="12.75" x14ac:dyDescent="0.2"/>
  <cols>
    <col min="1" max="1" width="5.28515625" customWidth="1"/>
    <col min="2" max="2" width="34.7109375" customWidth="1"/>
    <col min="3" max="14" width="16.5703125" customWidth="1"/>
    <col min="15" max="16" width="16.7109375" customWidth="1"/>
    <col min="17" max="17" width="16.28515625" customWidth="1"/>
    <col min="18" max="21" width="16.7109375" customWidth="1"/>
    <col min="22" max="26" width="15.28515625" customWidth="1"/>
    <col min="27" max="28" width="15.42578125" customWidth="1"/>
    <col min="29" max="29" width="16.5703125" customWidth="1"/>
    <col min="30" max="38" width="14.28515625" customWidth="1"/>
    <col min="39" max="42" width="14.5703125" bestFit="1" customWidth="1"/>
    <col min="43" max="44" width="12.85546875" bestFit="1" customWidth="1"/>
    <col min="45" max="45" width="14.5703125" bestFit="1" customWidth="1"/>
    <col min="46" max="46" width="14.42578125" bestFit="1" customWidth="1"/>
    <col min="47" max="48" width="12.85546875" bestFit="1" customWidth="1"/>
    <col min="49" max="50" width="14.5703125" bestFit="1" customWidth="1"/>
    <col min="51" max="56" width="11.85546875" bestFit="1" customWidth="1"/>
    <col min="57" max="57" width="14.42578125" bestFit="1" customWidth="1"/>
    <col min="58" max="64" width="11.7109375" bestFit="1" customWidth="1"/>
    <col min="65" max="68" width="11.85546875" bestFit="1" customWidth="1"/>
  </cols>
  <sheetData>
    <row r="1" spans="2:68" x14ac:dyDescent="0.2"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</row>
    <row r="2" spans="2:68" ht="13.5" thickBot="1" x14ac:dyDescent="0.25">
      <c r="B2" s="60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</row>
    <row r="3" spans="2:68" ht="13.5" thickBot="1" x14ac:dyDescent="0.25">
      <c r="C3" s="39">
        <v>44197</v>
      </c>
      <c r="D3" s="39">
        <v>44228</v>
      </c>
      <c r="E3" s="39">
        <v>44256</v>
      </c>
      <c r="F3" s="39">
        <v>44287</v>
      </c>
      <c r="G3" s="39">
        <v>44317</v>
      </c>
      <c r="H3" s="39">
        <v>44348</v>
      </c>
      <c r="I3" s="39">
        <v>44378</v>
      </c>
      <c r="J3" s="39">
        <v>44409</v>
      </c>
      <c r="K3" s="39">
        <v>44440</v>
      </c>
      <c r="L3" s="39">
        <v>44470</v>
      </c>
      <c r="M3" s="39">
        <v>44501</v>
      </c>
      <c r="N3" s="39">
        <v>44531</v>
      </c>
      <c r="O3" s="39">
        <v>44562</v>
      </c>
      <c r="P3" s="39">
        <v>44593</v>
      </c>
      <c r="Q3" s="39">
        <v>44621</v>
      </c>
      <c r="R3" s="39">
        <v>44652</v>
      </c>
      <c r="S3" s="39">
        <v>44682</v>
      </c>
      <c r="T3" s="39">
        <v>44713</v>
      </c>
      <c r="U3" s="39">
        <v>44743</v>
      </c>
      <c r="V3" s="39">
        <v>44774</v>
      </c>
      <c r="W3" s="39">
        <v>44805</v>
      </c>
      <c r="X3" s="39">
        <v>44835</v>
      </c>
      <c r="Y3" s="39">
        <v>44866</v>
      </c>
      <c r="Z3" s="39">
        <v>44896</v>
      </c>
      <c r="AA3" s="39">
        <v>44927</v>
      </c>
      <c r="AB3" s="39">
        <v>44958</v>
      </c>
      <c r="AC3" s="39">
        <v>44986</v>
      </c>
      <c r="AD3" s="39">
        <v>45017</v>
      </c>
      <c r="AE3" s="39">
        <v>45047</v>
      </c>
      <c r="AF3" s="39">
        <v>45078</v>
      </c>
      <c r="AG3" s="39">
        <v>45108</v>
      </c>
      <c r="AH3" s="39">
        <v>45139</v>
      </c>
      <c r="AI3" s="39">
        <v>45170</v>
      </c>
      <c r="AJ3" s="39">
        <v>45200</v>
      </c>
      <c r="AK3" s="39">
        <v>45231</v>
      </c>
      <c r="AL3" s="39">
        <v>45261</v>
      </c>
      <c r="AM3" s="39">
        <v>45292</v>
      </c>
      <c r="AN3" s="39">
        <v>45323</v>
      </c>
      <c r="AO3" s="39">
        <v>45352</v>
      </c>
      <c r="AP3" s="39">
        <v>45383</v>
      </c>
      <c r="AQ3" s="39">
        <v>45413</v>
      </c>
      <c r="AR3" s="39">
        <v>45444</v>
      </c>
      <c r="AS3" s="39">
        <v>45474</v>
      </c>
      <c r="AT3" s="39">
        <v>45505</v>
      </c>
      <c r="AU3" s="39">
        <v>45536</v>
      </c>
      <c r="AV3" s="39">
        <v>45566</v>
      </c>
      <c r="AW3" s="39">
        <v>45597</v>
      </c>
      <c r="AX3" s="39">
        <v>45627</v>
      </c>
      <c r="AY3" s="39">
        <v>45658</v>
      </c>
      <c r="AZ3" s="39">
        <v>45689</v>
      </c>
      <c r="BA3" s="39">
        <v>45717</v>
      </c>
      <c r="BB3" s="39">
        <v>45748</v>
      </c>
      <c r="BC3" s="39">
        <v>45778</v>
      </c>
      <c r="BD3" s="39">
        <v>45809</v>
      </c>
      <c r="BE3" s="39">
        <v>45839</v>
      </c>
      <c r="BF3" s="39">
        <v>45870</v>
      </c>
      <c r="BG3" s="39">
        <v>45901</v>
      </c>
      <c r="BH3" s="39">
        <v>45931</v>
      </c>
      <c r="BI3" s="39">
        <v>45962</v>
      </c>
      <c r="BJ3" s="39">
        <v>45992</v>
      </c>
      <c r="BK3" s="39">
        <v>46023</v>
      </c>
      <c r="BL3" s="39">
        <v>46054</v>
      </c>
      <c r="BM3" s="39">
        <v>46082</v>
      </c>
      <c r="BN3" s="39">
        <v>46113</v>
      </c>
      <c r="BO3" s="39">
        <v>46143</v>
      </c>
      <c r="BP3" s="39">
        <v>46174</v>
      </c>
    </row>
    <row r="4" spans="2:68" x14ac:dyDescent="0.2">
      <c r="B4" s="52" t="s">
        <v>24</v>
      </c>
      <c r="C4" s="38">
        <f>C5+C6</f>
        <v>8170538</v>
      </c>
      <c r="D4" s="38">
        <f t="shared" ref="D4:AM4" si="0">D5+D6</f>
        <v>7592043</v>
      </c>
      <c r="E4" s="38">
        <f t="shared" si="0"/>
        <v>8751103</v>
      </c>
      <c r="F4" s="38">
        <f t="shared" si="0"/>
        <v>9182754</v>
      </c>
      <c r="G4" s="38">
        <f t="shared" si="0"/>
        <v>9717728</v>
      </c>
      <c r="H4" s="38">
        <f t="shared" si="0"/>
        <v>8743907</v>
      </c>
      <c r="I4" s="38">
        <f t="shared" si="0"/>
        <v>8097952</v>
      </c>
      <c r="J4" s="38">
        <f t="shared" si="0"/>
        <v>7584647</v>
      </c>
      <c r="K4" s="38">
        <f t="shared" si="0"/>
        <v>6923932</v>
      </c>
      <c r="L4" s="38">
        <f t="shared" si="0"/>
        <v>7312461</v>
      </c>
      <c r="M4" s="38">
        <f t="shared" si="0"/>
        <v>7093885</v>
      </c>
      <c r="N4" s="38">
        <f t="shared" si="0"/>
        <v>7809807</v>
      </c>
      <c r="O4" s="38">
        <f t="shared" si="0"/>
        <v>8619627</v>
      </c>
      <c r="P4" s="38">
        <f t="shared" si="0"/>
        <v>7976720</v>
      </c>
      <c r="Q4" s="38">
        <f t="shared" si="0"/>
        <v>9157305</v>
      </c>
      <c r="R4" s="38">
        <f t="shared" si="0"/>
        <v>9676144</v>
      </c>
      <c r="S4" s="38">
        <f t="shared" si="0"/>
        <v>10577735</v>
      </c>
      <c r="T4" s="38">
        <f t="shared" si="0"/>
        <v>8879682</v>
      </c>
      <c r="U4" s="38">
        <f t="shared" si="0"/>
        <v>8432294</v>
      </c>
      <c r="V4" s="38">
        <f t="shared" si="0"/>
        <v>7349539</v>
      </c>
      <c r="W4" s="38">
        <f t="shared" si="0"/>
        <v>7436726</v>
      </c>
      <c r="X4" s="38">
        <f t="shared" si="0"/>
        <v>8332431</v>
      </c>
      <c r="Y4" s="38">
        <f t="shared" si="0"/>
        <v>8260455</v>
      </c>
      <c r="Z4" s="38">
        <f t="shared" si="0"/>
        <v>8446992</v>
      </c>
      <c r="AA4" s="38">
        <f t="shared" si="0"/>
        <v>8858341</v>
      </c>
      <c r="AB4" s="38">
        <f t="shared" si="0"/>
        <v>8280724</v>
      </c>
      <c r="AC4" s="38">
        <f t="shared" si="0"/>
        <v>9189923</v>
      </c>
      <c r="AD4" s="38">
        <f t="shared" si="0"/>
        <v>9625784</v>
      </c>
      <c r="AE4" s="38">
        <f t="shared" si="0"/>
        <v>10172374</v>
      </c>
      <c r="AF4" s="38">
        <f t="shared" si="0"/>
        <v>8456302</v>
      </c>
      <c r="AG4" s="38">
        <f t="shared" si="0"/>
        <v>8011020</v>
      </c>
      <c r="AH4" s="38">
        <f>AH5+AH6</f>
        <v>7625849</v>
      </c>
      <c r="AI4" s="38">
        <f t="shared" si="0"/>
        <v>6863864</v>
      </c>
      <c r="AJ4" s="38">
        <f>AJ5+AJ6</f>
        <v>7525090</v>
      </c>
      <c r="AK4" s="38">
        <f t="shared" si="0"/>
        <v>7213102</v>
      </c>
      <c r="AL4" s="38">
        <f t="shared" si="0"/>
        <v>8138594</v>
      </c>
      <c r="AM4" s="38">
        <f t="shared" si="0"/>
        <v>8697736</v>
      </c>
      <c r="AN4" s="38">
        <f>AN5+AN6</f>
        <v>8419553</v>
      </c>
      <c r="AO4" s="38">
        <f>AO5+AO6</f>
        <v>9351960</v>
      </c>
      <c r="AP4" s="38">
        <f>AP5+AP6</f>
        <v>9320168</v>
      </c>
      <c r="AQ4" s="38">
        <f>AQ5+AQ6</f>
        <v>9419200</v>
      </c>
      <c r="AR4" s="38">
        <f t="shared" ref="AR4:BP4" si="1">AR5+AR6</f>
        <v>8127977</v>
      </c>
      <c r="AS4" s="38">
        <f t="shared" si="1"/>
        <v>7555465</v>
      </c>
      <c r="AT4" s="38">
        <f t="shared" si="1"/>
        <v>6855129</v>
      </c>
      <c r="AU4" s="38">
        <f t="shared" si="1"/>
        <v>6549458</v>
      </c>
      <c r="AV4" s="38">
        <f t="shared" si="1"/>
        <v>6895844</v>
      </c>
      <c r="AW4" s="38">
        <f t="shared" si="1"/>
        <v>6712603</v>
      </c>
      <c r="AX4" s="38">
        <f t="shared" si="1"/>
        <v>7076582</v>
      </c>
      <c r="AY4" s="38">
        <f t="shared" si="1"/>
        <v>7499317</v>
      </c>
      <c r="AZ4" s="38">
        <f t="shared" si="1"/>
        <v>7105932</v>
      </c>
      <c r="BA4" s="38">
        <f t="shared" si="1"/>
        <v>8009055</v>
      </c>
      <c r="BB4" s="38">
        <f t="shared" si="1"/>
        <v>8736889</v>
      </c>
      <c r="BC4" s="38">
        <f t="shared" si="1"/>
        <v>9354380</v>
      </c>
      <c r="BD4" s="38">
        <f t="shared" si="1"/>
        <v>7837271</v>
      </c>
      <c r="BE4" s="38">
        <f t="shared" si="1"/>
        <v>6957204</v>
      </c>
      <c r="BF4" s="38">
        <f t="shared" si="1"/>
        <v>6767816</v>
      </c>
      <c r="BG4" s="38">
        <f t="shared" si="1"/>
        <v>6582685</v>
      </c>
      <c r="BH4" s="38">
        <f t="shared" si="1"/>
        <v>7172833</v>
      </c>
      <c r="BI4" s="38">
        <f t="shared" si="1"/>
        <v>6870705</v>
      </c>
      <c r="BJ4" s="38">
        <f t="shared" si="1"/>
        <v>7658792</v>
      </c>
      <c r="BK4" s="38">
        <f t="shared" si="1"/>
        <v>7908512</v>
      </c>
      <c r="BL4" s="38">
        <f t="shared" si="1"/>
        <v>7347960</v>
      </c>
      <c r="BM4" s="38">
        <f t="shared" si="1"/>
        <v>8564491</v>
      </c>
      <c r="BN4" s="38">
        <f t="shared" si="1"/>
        <v>8671305</v>
      </c>
      <c r="BO4" s="38">
        <f t="shared" si="1"/>
        <v>8920270</v>
      </c>
      <c r="BP4" s="38">
        <f t="shared" si="1"/>
        <v>7783669</v>
      </c>
    </row>
    <row r="5" spans="2:68" x14ac:dyDescent="0.2">
      <c r="B5" s="35" t="s">
        <v>19</v>
      </c>
      <c r="C5" s="6">
        <v>3163082</v>
      </c>
      <c r="D5" s="6">
        <v>2991020</v>
      </c>
      <c r="E5" s="6">
        <v>3411986</v>
      </c>
      <c r="F5" s="6">
        <v>3657001</v>
      </c>
      <c r="G5" s="6">
        <v>3950998</v>
      </c>
      <c r="H5" s="6">
        <v>3594242</v>
      </c>
      <c r="I5" s="6">
        <v>3274883</v>
      </c>
      <c r="J5" s="6">
        <v>3025813</v>
      </c>
      <c r="K5" s="6">
        <v>2799567</v>
      </c>
      <c r="L5" s="6">
        <v>2992305</v>
      </c>
      <c r="M5" s="6">
        <v>2811681</v>
      </c>
      <c r="N5" s="6">
        <v>3093328</v>
      </c>
      <c r="O5" s="6">
        <v>3475226</v>
      </c>
      <c r="P5" s="6">
        <v>3249563</v>
      </c>
      <c r="Q5" s="6">
        <v>3727886</v>
      </c>
      <c r="R5" s="6">
        <v>3870213</v>
      </c>
      <c r="S5" s="6">
        <v>4448473</v>
      </c>
      <c r="T5" s="6">
        <v>3720397</v>
      </c>
      <c r="U5" s="6">
        <v>3499035</v>
      </c>
      <c r="V5" s="6">
        <v>2993736</v>
      </c>
      <c r="W5" s="6">
        <v>3122962</v>
      </c>
      <c r="X5" s="6">
        <v>3596102</v>
      </c>
      <c r="Y5" s="6">
        <v>3504690</v>
      </c>
      <c r="Z5" s="6">
        <v>3514985</v>
      </c>
      <c r="AA5" s="6">
        <v>3784723</v>
      </c>
      <c r="AB5" s="6">
        <v>3496281</v>
      </c>
      <c r="AC5" s="6">
        <v>3904344</v>
      </c>
      <c r="AD5" s="6">
        <v>4137829</v>
      </c>
      <c r="AE5" s="6">
        <v>4569568</v>
      </c>
      <c r="AF5" s="6">
        <v>3784481</v>
      </c>
      <c r="AG5" s="6">
        <v>3502670</v>
      </c>
      <c r="AH5" s="6">
        <v>3360030</v>
      </c>
      <c r="AI5" s="6">
        <v>3025001</v>
      </c>
      <c r="AJ5" s="6">
        <v>3345389</v>
      </c>
      <c r="AK5" s="6">
        <v>3117587</v>
      </c>
      <c r="AL5" s="6">
        <v>3550111</v>
      </c>
      <c r="AM5" s="6">
        <v>3805684</v>
      </c>
      <c r="AN5" s="6">
        <v>3671623</v>
      </c>
      <c r="AO5" s="6">
        <v>4076551</v>
      </c>
      <c r="AP5" s="6">
        <v>4212222</v>
      </c>
      <c r="AQ5" s="6">
        <v>4379902</v>
      </c>
      <c r="AR5" s="6">
        <v>3798580</v>
      </c>
      <c r="AS5" s="6">
        <v>3490894</v>
      </c>
      <c r="AT5" s="6">
        <v>3116875</v>
      </c>
      <c r="AU5" s="6">
        <v>3033913</v>
      </c>
      <c r="AV5" s="6">
        <v>3166549</v>
      </c>
      <c r="AW5" s="6">
        <v>2984244</v>
      </c>
      <c r="AX5" s="6">
        <v>3130723</v>
      </c>
      <c r="AY5" s="6">
        <v>3382170</v>
      </c>
      <c r="AZ5" s="6">
        <v>3208841</v>
      </c>
      <c r="BA5" s="6">
        <v>3696719</v>
      </c>
      <c r="BB5" s="6">
        <v>4108255</v>
      </c>
      <c r="BC5" s="6">
        <v>4568345</v>
      </c>
      <c r="BD5" s="6">
        <v>3848045</v>
      </c>
      <c r="BE5" s="6">
        <v>3417613</v>
      </c>
      <c r="BF5" s="6">
        <v>3422759</v>
      </c>
      <c r="BG5" s="6">
        <v>3254880</v>
      </c>
      <c r="BH5" s="6">
        <v>3426441</v>
      </c>
      <c r="BI5" s="6">
        <v>3163019</v>
      </c>
      <c r="BJ5" s="6">
        <v>3475395</v>
      </c>
      <c r="BK5" s="6">
        <v>3544000</v>
      </c>
      <c r="BL5" s="6">
        <v>3339004</v>
      </c>
      <c r="BM5" s="6">
        <v>3824480</v>
      </c>
      <c r="BN5" s="6">
        <v>3975784</v>
      </c>
      <c r="BO5" s="6">
        <v>4226883</v>
      </c>
      <c r="BP5" s="6">
        <v>3783652</v>
      </c>
    </row>
    <row r="6" spans="2:68" ht="13.5" thickBot="1" x14ac:dyDescent="0.25">
      <c r="B6" s="36" t="s">
        <v>18</v>
      </c>
      <c r="C6" s="7">
        <v>5007456</v>
      </c>
      <c r="D6" s="7">
        <v>4601023</v>
      </c>
      <c r="E6" s="7">
        <v>5339117</v>
      </c>
      <c r="F6" s="7">
        <v>5525753</v>
      </c>
      <c r="G6" s="7">
        <v>5766730</v>
      </c>
      <c r="H6" s="7">
        <v>5149665</v>
      </c>
      <c r="I6" s="7">
        <v>4823069</v>
      </c>
      <c r="J6" s="7">
        <v>4558834</v>
      </c>
      <c r="K6" s="7">
        <v>4124365</v>
      </c>
      <c r="L6" s="7">
        <v>4320156</v>
      </c>
      <c r="M6" s="7">
        <v>4282204</v>
      </c>
      <c r="N6" s="7">
        <v>4716479</v>
      </c>
      <c r="O6" s="7">
        <v>5144401</v>
      </c>
      <c r="P6" s="7">
        <v>4727157</v>
      </c>
      <c r="Q6" s="7">
        <v>5429419</v>
      </c>
      <c r="R6" s="7">
        <v>5805931</v>
      </c>
      <c r="S6" s="7">
        <v>6129262</v>
      </c>
      <c r="T6" s="7">
        <v>5159285</v>
      </c>
      <c r="U6" s="7">
        <v>4933259</v>
      </c>
      <c r="V6" s="7">
        <v>4355803</v>
      </c>
      <c r="W6" s="7">
        <v>4313764</v>
      </c>
      <c r="X6" s="7">
        <v>4736329</v>
      </c>
      <c r="Y6" s="7">
        <v>4755765</v>
      </c>
      <c r="Z6" s="7">
        <v>4932007</v>
      </c>
      <c r="AA6" s="7">
        <v>5073618</v>
      </c>
      <c r="AB6" s="7">
        <v>4784443</v>
      </c>
      <c r="AC6" s="7">
        <v>5285579</v>
      </c>
      <c r="AD6" s="7">
        <v>5487955</v>
      </c>
      <c r="AE6" s="7">
        <v>5602806</v>
      </c>
      <c r="AF6" s="7">
        <v>4671821</v>
      </c>
      <c r="AG6" s="7">
        <v>4508350</v>
      </c>
      <c r="AH6" s="7">
        <v>4265819</v>
      </c>
      <c r="AI6" s="7">
        <v>3838863</v>
      </c>
      <c r="AJ6" s="7">
        <v>4179701</v>
      </c>
      <c r="AK6" s="7">
        <v>4095515</v>
      </c>
      <c r="AL6" s="7">
        <v>4588483</v>
      </c>
      <c r="AM6" s="7">
        <v>4892052</v>
      </c>
      <c r="AN6" s="7">
        <v>4747930</v>
      </c>
      <c r="AO6" s="7">
        <v>5275409</v>
      </c>
      <c r="AP6" s="7">
        <v>5107946</v>
      </c>
      <c r="AQ6" s="7">
        <v>5039298</v>
      </c>
      <c r="AR6" s="7">
        <v>4329397</v>
      </c>
      <c r="AS6" s="7">
        <v>4064571</v>
      </c>
      <c r="AT6" s="7">
        <v>3738254</v>
      </c>
      <c r="AU6" s="7">
        <v>3515545</v>
      </c>
      <c r="AV6" s="7">
        <v>3729295</v>
      </c>
      <c r="AW6" s="7">
        <v>3728359</v>
      </c>
      <c r="AX6" s="7">
        <v>3945859</v>
      </c>
      <c r="AY6" s="7">
        <v>4117147</v>
      </c>
      <c r="AZ6" s="7">
        <v>3897091</v>
      </c>
      <c r="BA6" s="7">
        <v>4312336</v>
      </c>
      <c r="BB6" s="7">
        <v>4628634</v>
      </c>
      <c r="BC6" s="7">
        <v>4786035</v>
      </c>
      <c r="BD6" s="7">
        <v>3989226</v>
      </c>
      <c r="BE6" s="7">
        <v>3539591</v>
      </c>
      <c r="BF6" s="7">
        <v>3345057</v>
      </c>
      <c r="BG6" s="7">
        <v>3327805</v>
      </c>
      <c r="BH6" s="7">
        <v>3746392</v>
      </c>
      <c r="BI6" s="7">
        <v>3707686</v>
      </c>
      <c r="BJ6" s="7">
        <v>4183397</v>
      </c>
      <c r="BK6" s="7">
        <v>4364512</v>
      </c>
      <c r="BL6" s="7">
        <v>4008956</v>
      </c>
      <c r="BM6" s="7">
        <v>4740011</v>
      </c>
      <c r="BN6" s="7">
        <v>4695521</v>
      </c>
      <c r="BO6" s="7">
        <v>4693387</v>
      </c>
      <c r="BP6" s="7">
        <v>4000017</v>
      </c>
    </row>
  </sheetData>
  <sheetProtection selectLockedCells="1" selectUnlockedCells="1"/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Séries Mensuelles LivraisonsBio</vt:lpstr>
      <vt:lpstr>Données pour courbes</vt:lpstr>
      <vt:lpstr>'Séries Mensuelles LivraisonsBio'!Impression_des_titres</vt:lpstr>
      <vt:lpstr>'Séries Mensuelles LivraisonsBio'!Zone_d_impression</vt:lpstr>
    </vt:vector>
  </TitlesOfParts>
  <Company>DRAAF Auvergne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francois.bonnet</dc:creator>
  <cp:lastModifiedBy>Jean-Marie Desbiez-Piat</cp:lastModifiedBy>
  <cp:lastPrinted>2024-01-29T13:58:22Z</cp:lastPrinted>
  <dcterms:created xsi:type="dcterms:W3CDTF">2015-12-14T14:41:41Z</dcterms:created>
  <dcterms:modified xsi:type="dcterms:W3CDTF">2026-09-08T12:58:05Z</dcterms:modified>
</cp:coreProperties>
</file>