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W:\06_SERIES\21_SERIES_MENSUELLES\SERIES_MENSUELLES_LAIT\En_ligne\Focus_Bio\"/>
    </mc:Choice>
  </mc:AlternateContent>
  <xr:revisionPtr revIDLastSave="0" documentId="13_ncr:1_{B0DA9DB5-9FA2-4372-B7BA-1A08690FD742}" xr6:coauthVersionLast="47" xr6:coauthVersionMax="47" xr10:uidLastSave="{00000000-0000-0000-0000-000000000000}"/>
  <bookViews>
    <workbookView xWindow="12503" yWindow="-5677" windowWidth="28995" windowHeight="15675" tabRatio="476" xr2:uid="{00000000-000D-0000-FFFF-FFFF00000000}"/>
  </bookViews>
  <sheets>
    <sheet name="Séries Mensuelles prix" sheetId="2" r:id="rId1"/>
    <sheet name="Données pour courbes" sheetId="5" state="hidden" r:id="rId2"/>
  </sheets>
  <definedNames>
    <definedName name="_xlnm.Print_Titles" localSheetId="0">'Séries Mensuelles prix'!$1:$11</definedName>
    <definedName name="_xlnm.Print_Area" localSheetId="0">'Séries Mensuelles prix'!$A$1:$H$35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N7" i="5" l="1"/>
  <c r="BO7" i="5"/>
  <c r="BP7" i="5"/>
  <c r="BO6" i="5"/>
  <c r="BP6" i="5"/>
  <c r="BN6" i="5"/>
  <c r="BK6" i="5"/>
  <c r="BL6" i="5"/>
  <c r="BM6" i="5"/>
  <c r="BK7" i="5"/>
  <c r="BL7" i="5"/>
  <c r="BM7" i="5"/>
  <c r="BJ6" i="5"/>
  <c r="BJ7" i="5"/>
  <c r="BH6" i="5"/>
  <c r="BI6" i="5"/>
  <c r="BG6" i="5"/>
  <c r="BG7" i="5"/>
  <c r="BH7" i="5"/>
  <c r="BI7" i="5"/>
  <c r="BE7" i="5"/>
  <c r="BF7" i="5"/>
  <c r="BF6" i="5"/>
  <c r="BE6" i="5"/>
  <c r="H31" i="2"/>
  <c r="AM6" i="5"/>
  <c r="AM7" i="5"/>
  <c r="BC7" i="5"/>
  <c r="BD7" i="5" l="1"/>
  <c r="BC6" i="5"/>
  <c r="BD6" i="5"/>
  <c r="AZ6" i="5"/>
  <c r="BA6" i="5"/>
  <c r="BB6" i="5"/>
  <c r="BA7" i="5"/>
  <c r="BB7" i="5"/>
  <c r="AL6" i="5"/>
  <c r="H35" i="2" l="1"/>
  <c r="H34" i="2"/>
  <c r="H33" i="2"/>
  <c r="H32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AY7" i="5"/>
  <c r="AZ7" i="5"/>
  <c r="AY6" i="5"/>
  <c r="AU7" i="5" l="1"/>
  <c r="AV6" i="5"/>
  <c r="AA7" i="5"/>
  <c r="AX7" i="5" l="1"/>
  <c r="AW7" i="5"/>
  <c r="AW6" i="5"/>
  <c r="AX6" i="5"/>
  <c r="AU6" i="5"/>
  <c r="AS6" i="5" l="1"/>
  <c r="AR6" i="5"/>
  <c r="AT7" i="5"/>
  <c r="AV7" i="5"/>
  <c r="AT6" i="5" l="1"/>
  <c r="AD7" i="5"/>
  <c r="AD6" i="5"/>
  <c r="AA6" i="5"/>
  <c r="AS7" i="5" l="1"/>
  <c r="AR7" i="5"/>
  <c r="AQ6" i="5"/>
  <c r="AN7" i="5"/>
  <c r="AB6" i="5" l="1"/>
  <c r="AC6" i="5"/>
  <c r="AE6" i="5"/>
  <c r="AF6" i="5"/>
  <c r="AG6" i="5"/>
  <c r="AH6" i="5"/>
  <c r="AI6" i="5"/>
  <c r="AJ6" i="5"/>
  <c r="AK6" i="5"/>
  <c r="AN6" i="5"/>
  <c r="AO6" i="5"/>
  <c r="AP6" i="5"/>
  <c r="AB7" i="5"/>
  <c r="AC7" i="5"/>
  <c r="AE7" i="5"/>
  <c r="AF7" i="5"/>
  <c r="AG7" i="5"/>
  <c r="AH7" i="5"/>
  <c r="AI7" i="5"/>
  <c r="AJ7" i="5"/>
  <c r="AK7" i="5"/>
  <c r="AL7" i="5"/>
  <c r="AO7" i="5"/>
  <c r="AP7" i="5"/>
  <c r="AQ7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Jean-Marie Desbiez-Piat</author>
  </authors>
  <commentList>
    <comment ref="AL4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Jean-Marie Desbiez-Piat:</t>
        </r>
        <r>
          <rPr>
            <sz val="9"/>
            <color indexed="81"/>
            <rFont val="Tahoma"/>
            <family val="2"/>
          </rPr>
          <t xml:space="preserve">
Manque uniquement Napiot</t>
        </r>
      </text>
    </comment>
    <comment ref="AM4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Jean-Marie Desbiez-Piat:</t>
        </r>
        <r>
          <rPr>
            <sz val="9"/>
            <color indexed="81"/>
            <rFont val="Tahoma"/>
            <family val="2"/>
          </rPr>
          <t xml:space="preserve">
manque:
Napiot
Coop Verte
LaJoux
La Chaux
</t>
        </r>
      </text>
    </comment>
    <comment ref="A6" authorId="0" shapeId="0" xr:uid="{BDC6BCDB-C4F2-4008-A25F-E68EF33C07EB}">
      <text>
        <r>
          <rPr>
            <b/>
            <sz val="9"/>
            <color indexed="81"/>
            <rFont val="Tahoma"/>
            <family val="2"/>
          </rPr>
          <t>Jean-Marie Desbiez-Piat:</t>
        </r>
        <r>
          <rPr>
            <sz val="9"/>
            <color indexed="81"/>
            <rFont val="Tahoma"/>
            <family val="2"/>
          </rPr>
          <t xml:space="preserve">
27 depuis Avril 2026 car le producteur Bio de 25642 est repassé en lait conventionnel.</t>
        </r>
      </text>
    </comment>
    <comment ref="BN6" authorId="0" shapeId="0" xr:uid="{B8F996AA-E780-447C-A926-93F63A3EAD33}">
      <text>
        <r>
          <rPr>
            <b/>
            <sz val="9"/>
            <color indexed="81"/>
            <rFont val="Tahoma"/>
            <family val="2"/>
          </rPr>
          <t>Jean-Marie Desbiez-Piat:</t>
        </r>
        <r>
          <rPr>
            <sz val="9"/>
            <color indexed="81"/>
            <rFont val="Tahoma"/>
            <family val="2"/>
          </rPr>
          <t xml:space="preserve">
28-1 car depuis Avril 2026 la fromagerie 25642 ne collecte plus de prod en AB.</t>
        </r>
      </text>
    </comment>
  </commentList>
</comments>
</file>

<file path=xl/sharedStrings.xml><?xml version="1.0" encoding="utf-8"?>
<sst xmlns="http://schemas.openxmlformats.org/spreadsheetml/2006/main" count="52" uniqueCount="35">
  <si>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</si>
  <si>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</si>
  <si>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</si>
  <si>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</si>
  <si>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</si>
  <si>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</si>
  <si>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</si>
  <si>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</si>
  <si>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</si>
  <si>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</si>
  <si>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</si>
  <si>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</si>
  <si>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Service régional de l'information statistique, économique (SRISE)</t>
  </si>
  <si>
    <t>Evolution n/n-1</t>
  </si>
  <si>
    <t xml:space="preserve">Source : enquête mensuelle SSP - FranceAgriMer </t>
  </si>
  <si>
    <t>Prix du Lait de vache Bio en Bourgogne-Franche-Comté</t>
  </si>
  <si>
    <t>Prix du lait Bio d'exploitations laitières toutes localisées en région Bourgogne-Franche-Comté auprès de collecteurs/transformateurs laitiers situés en région ou hors région Bourgogne-Franche-Comté.</t>
  </si>
  <si>
    <t>Prix du lait Bio AOP "Massif du Jura"</t>
  </si>
  <si>
    <t>Prix moyen mensuel du lait Bio en € / 1000 litres</t>
  </si>
  <si>
    <t>Nb AOP declare</t>
  </si>
  <si>
    <t>taux de réponse AOP</t>
  </si>
  <si>
    <t>taux de réponse Conventionnel</t>
  </si>
  <si>
    <t>Nb Etablissements</t>
  </si>
  <si>
    <t>Direction Régionale de l'Alimentation, de l'Agriculture et de la Forêt
Bourgogne Franc-Comté</t>
  </si>
  <si>
    <t>Prix du lait Bio Standard</t>
  </si>
  <si>
    <t>Prix du lait Bio
Standard</t>
  </si>
  <si>
    <t>*</t>
  </si>
  <si>
    <r>
      <t xml:space="preserve">Prix du Lait Bio AOP
 "Massif du Jura"
</t>
    </r>
    <r>
      <rPr>
        <b/>
        <sz val="14"/>
        <color rgb="FFFF0000"/>
        <rFont val="Arial"/>
        <family val="2"/>
      </rPr>
      <t>*</t>
    </r>
  </si>
  <si>
    <t>Le prix du lait Bio AOP Massif du Jura ne comprend pas les éventuels compléments de prix versés aux producteurs après la déclaration dans l'enquête statistique.
Ces compléments de prix liés à la qualité du fromage à la commercialisation peuvent intervenir 12 à 24 mois après fabrication.</t>
  </si>
  <si>
    <t>Nb Conventionnel declaré</t>
  </si>
  <si>
    <t>MIN Annuel</t>
  </si>
  <si>
    <t>MAX Annuel</t>
  </si>
  <si>
    <t>Si &lt;50%, alors le préciser dans les séries en ligne.</t>
  </si>
  <si>
    <t xml:space="preserve"> Répondants &lt; à 50% pour 2026 au 08/06/2026</t>
  </si>
  <si>
    <t>Mise à jour du 08/09/2026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</si>
</sst>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mmm\ yyyy"/>
    <numFmt numFmtId="166" formatCode="0.0"/>
    <numFmt numFmtId="167" formatCode="#,##0.0"/>
  </numFmts>
  <fonts count="19" x14ac:knownFonts="1">
    <font>
      <sz val="10"/>
      <name val="Arial"/>
    </font>
    <font>
      <sz val="10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9"/>
      <color indexed="12"/>
      <name val="Arial"/>
      <family val="2"/>
    </font>
    <font>
      <sz val="9"/>
      <color indexed="10"/>
      <name val="Arial"/>
      <family val="2"/>
    </font>
    <font>
      <b/>
      <sz val="9"/>
      <color indexed="8"/>
      <name val="Arial"/>
      <family val="2"/>
    </font>
    <font>
      <b/>
      <sz val="16"/>
      <name val="Arial"/>
      <family val="2"/>
    </font>
    <font>
      <b/>
      <sz val="24"/>
      <name val="Arial"/>
      <family val="2"/>
    </font>
    <font>
      <b/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rgb="FFFF0000"/>
      <name val="Arial"/>
      <family val="2"/>
    </font>
    <font>
      <sz val="14"/>
      <color rgb="FFFF0000"/>
      <name val="Arial"/>
      <family val="2"/>
    </font>
    <font>
      <b/>
      <sz val="14"/>
      <color rgb="FFFF0000"/>
      <name val="Arial"/>
      <family val="2"/>
    </font>
    <font>
      <sz val="9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3"/>
        <bgColor indexed="9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99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4" fillId="0" borderId="0" xfId="0" applyFont="1" applyBorder="1" applyAlignment="1"/>
    <xf numFmtId="0" fontId="4" fillId="0" borderId="0" xfId="0" applyFont="1" applyFill="1" applyBorder="1"/>
    <xf numFmtId="0" fontId="4" fillId="0" borderId="0" xfId="0" applyFont="1" applyBorder="1"/>
    <xf numFmtId="0" fontId="4" fillId="0" borderId="0" xfId="0" applyFont="1" applyBorder="1" applyAlignment="1">
      <alignment wrapText="1"/>
    </xf>
    <xf numFmtId="0" fontId="10" fillId="0" borderId="0" xfId="0" quotePrefix="1" applyFont="1" applyBorder="1" applyAlignment="1">
      <alignment horizontal="center" vertical="center" wrapText="1"/>
    </xf>
    <xf numFmtId="0" fontId="4" fillId="5" borderId="0" xfId="0" applyFont="1" applyFill="1" applyBorder="1"/>
    <xf numFmtId="0" fontId="10" fillId="0" borderId="0" xfId="0" quotePrefix="1" applyFont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10" fillId="5" borderId="0" xfId="0" quotePrefix="1" applyFont="1" applyFill="1" applyBorder="1" applyAlignment="1">
      <alignment vertical="center" wrapText="1"/>
    </xf>
    <xf numFmtId="0" fontId="10" fillId="5" borderId="0" xfId="0" quotePrefix="1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vertical="center" wrapText="1"/>
    </xf>
    <xf numFmtId="0" fontId="4" fillId="5" borderId="0" xfId="0" applyFont="1" applyFill="1" applyBorder="1" applyAlignment="1">
      <alignment wrapText="1"/>
    </xf>
    <xf numFmtId="0" fontId="11" fillId="0" borderId="0" xfId="0" quotePrefix="1" applyFont="1" applyBorder="1" applyAlignment="1">
      <alignment vertical="center" wrapText="1"/>
    </xf>
    <xf numFmtId="0" fontId="4" fillId="0" borderId="0" xfId="0" applyFont="1" applyFill="1" applyBorder="1" applyAlignment="1">
      <alignment wrapText="1"/>
    </xf>
    <xf numFmtId="0" fontId="3" fillId="0" borderId="0" xfId="0" quotePrefix="1" applyFont="1" applyFill="1" applyBorder="1" applyAlignment="1"/>
    <xf numFmtId="0" fontId="3" fillId="0" borderId="0" xfId="0" applyFont="1" applyFill="1" applyBorder="1" applyAlignment="1"/>
    <xf numFmtId="166" fontId="0" fillId="0" borderId="0" xfId="0" applyNumberFormat="1"/>
    <xf numFmtId="0" fontId="0" fillId="4" borderId="2" xfId="0" applyFill="1" applyBorder="1"/>
    <xf numFmtId="0" fontId="0" fillId="4" borderId="3" xfId="0" applyFill="1" applyBorder="1"/>
    <xf numFmtId="0" fontId="10" fillId="0" borderId="0" xfId="0" quotePrefix="1" applyFont="1" applyFill="1" applyBorder="1" applyAlignment="1">
      <alignment vertical="center" wrapText="1"/>
    </xf>
    <xf numFmtId="0" fontId="10" fillId="0" borderId="0" xfId="0" quotePrefix="1" applyFont="1" applyFill="1" applyBorder="1" applyAlignment="1">
      <alignment horizontal="center" vertical="center" wrapText="1"/>
    </xf>
    <xf numFmtId="165" fontId="12" fillId="4" borderId="1" xfId="0" applyNumberFormat="1" applyFont="1" applyFill="1" applyBorder="1" applyAlignment="1">
      <alignment horizontal="center"/>
    </xf>
    <xf numFmtId="166" fontId="4" fillId="0" borderId="0" xfId="0" applyNumberFormat="1" applyFont="1" applyBorder="1"/>
    <xf numFmtId="166" fontId="4" fillId="0" borderId="0" xfId="0" applyNumberFormat="1" applyFont="1" applyFill="1" applyBorder="1"/>
    <xf numFmtId="165" fontId="12" fillId="4" borderId="9" xfId="0" applyNumberFormat="1" applyFont="1" applyFill="1" applyBorder="1" applyAlignment="1">
      <alignment horizontal="center"/>
    </xf>
    <xf numFmtId="166" fontId="4" fillId="0" borderId="0" xfId="1" applyNumberFormat="1" applyFont="1" applyFill="1" applyBorder="1"/>
    <xf numFmtId="0" fontId="0" fillId="0" borderId="0" xfId="0" applyFill="1" applyBorder="1" applyAlignment="1">
      <alignment horizontal="right"/>
    </xf>
    <xf numFmtId="1" fontId="0" fillId="0" borderId="6" xfId="0" applyNumberFormat="1" applyBorder="1"/>
    <xf numFmtId="1" fontId="0" fillId="0" borderId="5" xfId="0" applyNumberFormat="1" applyBorder="1"/>
    <xf numFmtId="1" fontId="0" fillId="0" borderId="8" xfId="0" applyNumberFormat="1" applyBorder="1"/>
    <xf numFmtId="1" fontId="0" fillId="0" borderId="7" xfId="0" applyNumberFormat="1" applyBorder="1"/>
    <xf numFmtId="1" fontId="0" fillId="0" borderId="0" xfId="0" applyNumberFormat="1" applyBorder="1"/>
    <xf numFmtId="0" fontId="1" fillId="0" borderId="0" xfId="0" applyFont="1"/>
    <xf numFmtId="0" fontId="12" fillId="0" borderId="5" xfId="0" applyFont="1" applyBorder="1"/>
    <xf numFmtId="0" fontId="0" fillId="0" borderId="5" xfId="0" applyBorder="1"/>
    <xf numFmtId="166" fontId="0" fillId="0" borderId="0" xfId="0" applyNumberFormat="1" applyFill="1"/>
    <xf numFmtId="9" fontId="0" fillId="0" borderId="0" xfId="1" applyFont="1"/>
    <xf numFmtId="0" fontId="15" fillId="6" borderId="0" xfId="0" applyFont="1" applyFill="1"/>
    <xf numFmtId="0" fontId="4" fillId="0" borderId="5" xfId="0" applyFont="1" applyBorder="1" applyAlignment="1">
      <alignment wrapText="1"/>
    </xf>
    <xf numFmtId="0" fontId="5" fillId="0" borderId="5" xfId="0" applyFont="1" applyBorder="1" applyAlignment="1">
      <alignment horizontal="center" vertical="center" wrapText="1"/>
    </xf>
    <xf numFmtId="3" fontId="9" fillId="3" borderId="5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top" wrapText="1"/>
    </xf>
    <xf numFmtId="164" fontId="4" fillId="2" borderId="5" xfId="0" applyNumberFormat="1" applyFont="1" applyFill="1" applyBorder="1" applyAlignment="1">
      <alignment horizontal="center" vertical="center"/>
    </xf>
    <xf numFmtId="1" fontId="0" fillId="0" borderId="7" xfId="0" applyNumberFormat="1" applyFill="1" applyBorder="1"/>
    <xf numFmtId="3" fontId="2" fillId="0" borderId="5" xfId="0" applyNumberFormat="1" applyFont="1" applyFill="1" applyBorder="1" applyAlignment="1">
      <alignment horizontal="right" vertical="top"/>
    </xf>
    <xf numFmtId="0" fontId="16" fillId="0" borderId="0" xfId="0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 wrapText="1"/>
    </xf>
    <xf numFmtId="3" fontId="4" fillId="0" borderId="0" xfId="0" applyNumberFormat="1" applyFont="1" applyBorder="1"/>
    <xf numFmtId="0" fontId="18" fillId="0" borderId="0" xfId="0" applyFont="1" applyBorder="1"/>
    <xf numFmtId="3" fontId="3" fillId="0" borderId="5" xfId="0" applyNumberFormat="1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right"/>
    </xf>
    <xf numFmtId="167" fontId="1" fillId="8" borderId="0" xfId="0" applyNumberFormat="1" applyFont="1" applyFill="1"/>
    <xf numFmtId="167" fontId="1" fillId="7" borderId="0" xfId="0" applyNumberFormat="1" applyFont="1" applyFill="1"/>
    <xf numFmtId="3" fontId="2" fillId="0" borderId="13" xfId="0" applyNumberFormat="1" applyFont="1" applyFill="1" applyBorder="1" applyAlignment="1">
      <alignment horizontal="right" vertical="top"/>
    </xf>
    <xf numFmtId="0" fontId="11" fillId="7" borderId="0" xfId="0" quotePrefix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wrapText="1"/>
    </xf>
    <xf numFmtId="0" fontId="9" fillId="0" borderId="5" xfId="0" applyFont="1" applyFill="1" applyBorder="1" applyAlignment="1">
      <alignment horizontal="center" vertical="center" textRotation="90" wrapText="1"/>
    </xf>
    <xf numFmtId="0" fontId="8" fillId="0" borderId="5" xfId="0" quotePrefix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7" fillId="0" borderId="5" xfId="0" quotePrefix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0" xfId="0" quotePrefix="1" applyFont="1" applyFill="1" applyBorder="1" applyAlignment="1">
      <alignment horizontal="center" vertical="center" wrapText="1"/>
    </xf>
    <xf numFmtId="0" fontId="11" fillId="7" borderId="4" xfId="0" quotePrefix="1" applyFont="1" applyFill="1" applyBorder="1" applyAlignment="1">
      <alignment horizontal="center" vertical="center" wrapText="1"/>
    </xf>
    <xf numFmtId="0" fontId="11" fillId="7" borderId="0" xfId="0" quotePrefix="1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9" fontId="0" fillId="9" borderId="0" xfId="1" applyFont="1" applyFill="1"/>
  </cellXfs>
  <cellStyles count="2">
    <cellStyle name="Normal" xfId="0" builtinId="0"/>
    <cellStyle name="Pourcentage" xfId="1" builtinId="5"/>
  </cellStyles>
  <dxfs count="20"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Prix du lait Bio en Bourgogne-Franche-Comté</a:t>
            </a:r>
          </a:p>
        </c:rich>
      </c:tx>
      <c:layout>
        <c:manualLayout>
          <c:xMode val="edge"/>
          <c:yMode val="edge"/>
          <c:x val="0.30064764568628738"/>
          <c:y val="1.3586956521739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654061531674874E-2"/>
          <c:y val="0.14890747856959821"/>
          <c:w val="0.89348138231187357"/>
          <c:h val="0.57693732308568302"/>
        </c:manualLayout>
      </c:layout>
      <c:lineChart>
        <c:grouping val="standard"/>
        <c:varyColors val="0"/>
        <c:ser>
          <c:idx val="0"/>
          <c:order val="0"/>
          <c:tx>
            <c:strRef>
              <c:f>'Données pour courbes'!$B$2</c:f>
              <c:strCache>
                <c:ptCount val="1"/>
                <c:pt idx="0">
                  <c:v>Prix du lait Bio AOP "Massif du Jura"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dLbl>
              <c:idx val="6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A97-44EB-AEC3-C811A9118F8B}"/>
                </c:ext>
              </c:extLst>
            </c:dLbl>
            <c:dLbl>
              <c:idx val="64"/>
              <c:layout>
                <c:manualLayout>
                  <c:x val="-2.0688987632978294E-2"/>
                  <c:y val="-7.8555323357287054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556-42A8-9BDD-92CEB89B5760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trendline>
            <c:name>Tendance prix Bio AOP Massif du Jura</c:name>
            <c:spPr>
              <a:ln w="19050">
                <a:solidFill>
                  <a:srgbClr val="FF0000"/>
                </a:solidFill>
                <a:prstDash val="dashDot"/>
              </a:ln>
            </c:spPr>
            <c:trendlineType val="linear"/>
            <c:dispRSqr val="0"/>
            <c:dispEq val="0"/>
          </c:trendline>
          <c:cat>
            <c:numRef>
              <c:f>'Données pour courbes'!$C$1:$BP$1</c:f>
              <c:numCache>
                <c:formatCode>mmm\ yyyy</c:formatCode>
                <c:ptCount val="66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  <c:pt idx="61">
                  <c:v>46054</c:v>
                </c:pt>
                <c:pt idx="62">
                  <c:v>46082</c:v>
                </c:pt>
                <c:pt idx="63">
                  <c:v>46113</c:v>
                </c:pt>
                <c:pt idx="64">
                  <c:v>46143</c:v>
                </c:pt>
                <c:pt idx="65">
                  <c:v>46174</c:v>
                </c:pt>
              </c:numCache>
            </c:numRef>
          </c:cat>
          <c:val>
            <c:numRef>
              <c:f>'Données pour courbes'!$C$2:$BP$2</c:f>
              <c:numCache>
                <c:formatCode>0</c:formatCode>
                <c:ptCount val="66"/>
                <c:pt idx="0">
                  <c:v>687</c:v>
                </c:pt>
                <c:pt idx="1">
                  <c:v>679</c:v>
                </c:pt>
                <c:pt idx="2">
                  <c:v>677</c:v>
                </c:pt>
                <c:pt idx="3">
                  <c:v>695</c:v>
                </c:pt>
                <c:pt idx="4">
                  <c:v>716</c:v>
                </c:pt>
                <c:pt idx="5">
                  <c:v>711</c:v>
                </c:pt>
                <c:pt idx="6">
                  <c:v>704</c:v>
                </c:pt>
                <c:pt idx="7">
                  <c:v>715</c:v>
                </c:pt>
                <c:pt idx="8">
                  <c:v>717</c:v>
                </c:pt>
                <c:pt idx="9">
                  <c:v>732</c:v>
                </c:pt>
                <c:pt idx="10">
                  <c:v>719</c:v>
                </c:pt>
                <c:pt idx="11">
                  <c:v>709</c:v>
                </c:pt>
                <c:pt idx="12">
                  <c:v>696</c:v>
                </c:pt>
                <c:pt idx="13">
                  <c:v>697</c:v>
                </c:pt>
                <c:pt idx="14">
                  <c:v>691</c:v>
                </c:pt>
                <c:pt idx="15">
                  <c:v>698</c:v>
                </c:pt>
                <c:pt idx="16">
                  <c:v>713</c:v>
                </c:pt>
                <c:pt idx="17">
                  <c:v>715</c:v>
                </c:pt>
                <c:pt idx="18">
                  <c:v>722</c:v>
                </c:pt>
                <c:pt idx="19">
                  <c:v>727</c:v>
                </c:pt>
                <c:pt idx="20">
                  <c:v>737</c:v>
                </c:pt>
                <c:pt idx="21">
                  <c:v>756</c:v>
                </c:pt>
                <c:pt idx="22">
                  <c:v>744</c:v>
                </c:pt>
                <c:pt idx="23">
                  <c:v>742</c:v>
                </c:pt>
                <c:pt idx="24">
                  <c:v>722</c:v>
                </c:pt>
                <c:pt idx="25">
                  <c:v>723</c:v>
                </c:pt>
                <c:pt idx="26">
                  <c:v>706</c:v>
                </c:pt>
                <c:pt idx="27">
                  <c:v>717</c:v>
                </c:pt>
                <c:pt idx="28">
                  <c:v>739</c:v>
                </c:pt>
                <c:pt idx="29">
                  <c:v>746</c:v>
                </c:pt>
                <c:pt idx="30">
                  <c:v>729</c:v>
                </c:pt>
                <c:pt idx="31">
                  <c:v>737</c:v>
                </c:pt>
                <c:pt idx="32">
                  <c:v>743</c:v>
                </c:pt>
                <c:pt idx="33">
                  <c:v>746</c:v>
                </c:pt>
                <c:pt idx="34">
                  <c:v>722</c:v>
                </c:pt>
                <c:pt idx="35">
                  <c:v>715</c:v>
                </c:pt>
                <c:pt idx="36">
                  <c:v>716</c:v>
                </c:pt>
                <c:pt idx="37">
                  <c:v>701</c:v>
                </c:pt>
                <c:pt idx="38">
                  <c:v>705</c:v>
                </c:pt>
                <c:pt idx="39">
                  <c:v>715</c:v>
                </c:pt>
                <c:pt idx="40">
                  <c:v>745</c:v>
                </c:pt>
                <c:pt idx="41">
                  <c:v>747</c:v>
                </c:pt>
                <c:pt idx="42">
                  <c:v>736</c:v>
                </c:pt>
                <c:pt idx="43">
                  <c:v>738</c:v>
                </c:pt>
                <c:pt idx="44">
                  <c:v>759</c:v>
                </c:pt>
                <c:pt idx="45">
                  <c:v>745</c:v>
                </c:pt>
                <c:pt idx="46">
                  <c:v>738</c:v>
                </c:pt>
                <c:pt idx="47">
                  <c:v>728</c:v>
                </c:pt>
                <c:pt idx="48">
                  <c:v>737</c:v>
                </c:pt>
                <c:pt idx="49">
                  <c:v>740</c:v>
                </c:pt>
                <c:pt idx="50">
                  <c:v>730</c:v>
                </c:pt>
                <c:pt idx="51">
                  <c:v>734</c:v>
                </c:pt>
                <c:pt idx="52">
                  <c:v>760</c:v>
                </c:pt>
                <c:pt idx="53">
                  <c:v>753</c:v>
                </c:pt>
                <c:pt idx="54">
                  <c:v>747</c:v>
                </c:pt>
                <c:pt idx="55">
                  <c:v>770</c:v>
                </c:pt>
                <c:pt idx="56">
                  <c:v>766</c:v>
                </c:pt>
                <c:pt idx="57">
                  <c:v>790</c:v>
                </c:pt>
                <c:pt idx="58">
                  <c:v>774</c:v>
                </c:pt>
                <c:pt idx="59">
                  <c:v>783</c:v>
                </c:pt>
                <c:pt idx="60">
                  <c:v>811</c:v>
                </c:pt>
                <c:pt idx="61">
                  <c:v>809</c:v>
                </c:pt>
                <c:pt idx="62">
                  <c:v>770</c:v>
                </c:pt>
                <c:pt idx="63">
                  <c:v>795</c:v>
                </c:pt>
                <c:pt idx="64">
                  <c:v>813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4D-4E0C-80FA-802D93922BCF}"/>
            </c:ext>
          </c:extLst>
        </c:ser>
        <c:ser>
          <c:idx val="1"/>
          <c:order val="1"/>
          <c:tx>
            <c:strRef>
              <c:f>'Données pour courbes'!$B$3</c:f>
              <c:strCache>
                <c:ptCount val="1"/>
                <c:pt idx="0">
                  <c:v>Prix du lait Bio Standard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dLbls>
            <c:dLbl>
              <c:idx val="65"/>
              <c:layout>
                <c:manualLayout>
                  <c:x val="-3.7841646295070752E-2"/>
                  <c:y val="-5.902183490560900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556-42A8-9BDD-92CEB89B5760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trendline>
            <c:spPr>
              <a:ln w="15875">
                <a:solidFill>
                  <a:schemeClr val="accent1">
                    <a:lumMod val="75000"/>
                  </a:schemeClr>
                </a:solidFill>
                <a:prstDash val="dashDot"/>
              </a:ln>
            </c:spPr>
            <c:trendlineType val="linear"/>
            <c:dispRSqr val="0"/>
            <c:dispEq val="0"/>
          </c:trendline>
          <c:cat>
            <c:numRef>
              <c:f>'Données pour courbes'!$C$1:$BP$1</c:f>
              <c:numCache>
                <c:formatCode>mmm\ yyyy</c:formatCode>
                <c:ptCount val="66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  <c:pt idx="61">
                  <c:v>46054</c:v>
                </c:pt>
                <c:pt idx="62">
                  <c:v>46082</c:v>
                </c:pt>
                <c:pt idx="63">
                  <c:v>46113</c:v>
                </c:pt>
                <c:pt idx="64">
                  <c:v>46143</c:v>
                </c:pt>
                <c:pt idx="65">
                  <c:v>46174</c:v>
                </c:pt>
              </c:numCache>
            </c:numRef>
          </c:cat>
          <c:val>
            <c:numRef>
              <c:f>'Données pour courbes'!$C$3:$BP$3</c:f>
              <c:numCache>
                <c:formatCode>0</c:formatCode>
                <c:ptCount val="66"/>
                <c:pt idx="0">
                  <c:v>491</c:v>
                </c:pt>
                <c:pt idx="1">
                  <c:v>484</c:v>
                </c:pt>
                <c:pt idx="2">
                  <c:v>482</c:v>
                </c:pt>
                <c:pt idx="3">
                  <c:v>448</c:v>
                </c:pt>
                <c:pt idx="4">
                  <c:v>448</c:v>
                </c:pt>
                <c:pt idx="5">
                  <c:v>454</c:v>
                </c:pt>
                <c:pt idx="6">
                  <c:v>488</c:v>
                </c:pt>
                <c:pt idx="7">
                  <c:v>488</c:v>
                </c:pt>
                <c:pt idx="8">
                  <c:v>495</c:v>
                </c:pt>
                <c:pt idx="9">
                  <c:v>502</c:v>
                </c:pt>
                <c:pt idx="10">
                  <c:v>502</c:v>
                </c:pt>
                <c:pt idx="11">
                  <c:v>495</c:v>
                </c:pt>
                <c:pt idx="12">
                  <c:v>486</c:v>
                </c:pt>
                <c:pt idx="13">
                  <c:v>478</c:v>
                </c:pt>
                <c:pt idx="14">
                  <c:v>475</c:v>
                </c:pt>
                <c:pt idx="15">
                  <c:v>443</c:v>
                </c:pt>
                <c:pt idx="16">
                  <c:v>441</c:v>
                </c:pt>
                <c:pt idx="17">
                  <c:v>450</c:v>
                </c:pt>
                <c:pt idx="18">
                  <c:v>484</c:v>
                </c:pt>
                <c:pt idx="19">
                  <c:v>491</c:v>
                </c:pt>
                <c:pt idx="20">
                  <c:v>509</c:v>
                </c:pt>
                <c:pt idx="21">
                  <c:v>516</c:v>
                </c:pt>
                <c:pt idx="22">
                  <c:v>519</c:v>
                </c:pt>
                <c:pt idx="23">
                  <c:v>509</c:v>
                </c:pt>
                <c:pt idx="24">
                  <c:v>516</c:v>
                </c:pt>
                <c:pt idx="25">
                  <c:v>514</c:v>
                </c:pt>
                <c:pt idx="26">
                  <c:v>506</c:v>
                </c:pt>
                <c:pt idx="27">
                  <c:v>470</c:v>
                </c:pt>
                <c:pt idx="28">
                  <c:v>472</c:v>
                </c:pt>
                <c:pt idx="29">
                  <c:v>474</c:v>
                </c:pt>
                <c:pt idx="30">
                  <c:v>507</c:v>
                </c:pt>
                <c:pt idx="31">
                  <c:v>515</c:v>
                </c:pt>
                <c:pt idx="32">
                  <c:v>520</c:v>
                </c:pt>
                <c:pt idx="33">
                  <c:v>530</c:v>
                </c:pt>
                <c:pt idx="34">
                  <c:v>535</c:v>
                </c:pt>
                <c:pt idx="35">
                  <c:v>532</c:v>
                </c:pt>
                <c:pt idx="36">
                  <c:v>521</c:v>
                </c:pt>
                <c:pt idx="37">
                  <c:v>514</c:v>
                </c:pt>
                <c:pt idx="38">
                  <c:v>508</c:v>
                </c:pt>
                <c:pt idx="39">
                  <c:v>482</c:v>
                </c:pt>
                <c:pt idx="40">
                  <c:v>465</c:v>
                </c:pt>
                <c:pt idx="41">
                  <c:v>479</c:v>
                </c:pt>
                <c:pt idx="42">
                  <c:v>507</c:v>
                </c:pt>
                <c:pt idx="43">
                  <c:v>510</c:v>
                </c:pt>
                <c:pt idx="44">
                  <c:v>522</c:v>
                </c:pt>
                <c:pt idx="45">
                  <c:v>532</c:v>
                </c:pt>
                <c:pt idx="46">
                  <c:v>536</c:v>
                </c:pt>
                <c:pt idx="47">
                  <c:v>536</c:v>
                </c:pt>
                <c:pt idx="48">
                  <c:v>525</c:v>
                </c:pt>
                <c:pt idx="49">
                  <c:v>520</c:v>
                </c:pt>
                <c:pt idx="50">
                  <c:v>517</c:v>
                </c:pt>
                <c:pt idx="51">
                  <c:v>499</c:v>
                </c:pt>
                <c:pt idx="52">
                  <c:v>505</c:v>
                </c:pt>
                <c:pt idx="53">
                  <c:v>523</c:v>
                </c:pt>
                <c:pt idx="54">
                  <c:v>525</c:v>
                </c:pt>
                <c:pt idx="55">
                  <c:v>537</c:v>
                </c:pt>
                <c:pt idx="56">
                  <c:v>551</c:v>
                </c:pt>
                <c:pt idx="57">
                  <c:v>565</c:v>
                </c:pt>
                <c:pt idx="58">
                  <c:v>558</c:v>
                </c:pt>
                <c:pt idx="59">
                  <c:v>552</c:v>
                </c:pt>
                <c:pt idx="60">
                  <c:v>551</c:v>
                </c:pt>
                <c:pt idx="61">
                  <c:v>542</c:v>
                </c:pt>
                <c:pt idx="62">
                  <c:v>536</c:v>
                </c:pt>
                <c:pt idx="63">
                  <c:v>504</c:v>
                </c:pt>
                <c:pt idx="64">
                  <c:v>505</c:v>
                </c:pt>
                <c:pt idx="65">
                  <c:v>515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4D-4E0C-80FA-802D93922BCF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00554911"/>
        <c:axId val="1"/>
      </c:lineChart>
      <c:dateAx>
        <c:axId val="600554911"/>
        <c:scaling>
          <c:orientation val="minMax"/>
          <c:max val="46174"/>
          <c:min val="45078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Offset val="100"/>
        <c:baseTimeUnit val="months"/>
        <c:majorUnit val="2"/>
        <c:majorTimeUnit val="months"/>
        <c:minorUnit val="1"/>
        <c:minorTimeUnit val="months"/>
      </c:dateAx>
      <c:valAx>
        <c:axId val="1"/>
        <c:scaling>
          <c:orientation val="minMax"/>
          <c:max val="850"/>
          <c:min val="4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r-FR" sz="900" b="1"/>
                  <a:t>€ / 1 000 Litres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00554911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877082267082678"/>
          <c:y val="0.85438965504801068"/>
          <c:w val="0.52463395570250482"/>
          <c:h val="7.025237680218283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7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>
      <c:oddHeader>&amp;L&amp;F&amp;C&amp;A&amp;R&amp;D</c:oddHeader>
      <c:oddFooter>&amp;C&amp;Z&amp;F</c:oddFooter>
    </c:headerFooter>
    <c:pageMargins b="0.98425196850393704" l="0.78740157480314965" r="0.78740157480314965" t="0.98425196850393704" header="0.51181102362204722" footer="0.51181102362204722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661987</xdr:colOff>
      <xdr:row>3</xdr:row>
      <xdr:rowOff>142875</xdr:rowOff>
    </xdr:from>
    <xdr:to>
      <xdr:col>25</xdr:col>
      <xdr:colOff>42862</xdr:colOff>
      <xdr:row>10</xdr:row>
      <xdr:rowOff>476249</xdr:rowOff>
    </xdr:to>
    <xdr:graphicFrame macro="">
      <xdr:nvGraphicFramePr>
        <xdr:cNvPr id="1078" name="Graphique 4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44450</xdr:colOff>
      <xdr:row>0</xdr:row>
      <xdr:rowOff>114300</xdr:rowOff>
    </xdr:from>
    <xdr:to>
      <xdr:col>1</xdr:col>
      <xdr:colOff>6350</xdr:colOff>
      <xdr:row>2</xdr:row>
      <xdr:rowOff>66675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450" y="114300"/>
          <a:ext cx="615950" cy="387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C43"/>
  <sheetViews>
    <sheetView tabSelected="1" workbookViewId="0">
      <selection activeCell="R16" sqref="R16"/>
    </sheetView>
  </sheetViews>
  <sheetFormatPr baseColWidth="10" defaultColWidth="11.42578125" defaultRowHeight="12" x14ac:dyDescent="0.2"/>
  <cols>
    <col min="1" max="1" width="9.5703125" style="3" customWidth="1"/>
    <col min="2" max="2" width="14.140625" style="3" customWidth="1"/>
    <col min="3" max="7" width="7" style="3" customWidth="1"/>
    <col min="8" max="8" width="7.5703125" style="3" customWidth="1"/>
    <col min="9" max="9" width="12.42578125" style="3" customWidth="1"/>
    <col min="10" max="10" width="2.7109375" style="3" customWidth="1"/>
    <col min="11" max="14" width="11.42578125" style="3"/>
    <col min="15" max="15" width="11.85546875" style="3" customWidth="1"/>
    <col min="16" max="18" width="11.42578125" style="3"/>
    <col min="19" max="19" width="6.5703125" style="3" customWidth="1"/>
    <col min="20" max="21" width="11.42578125" style="3"/>
    <col min="22" max="22" width="6.7109375" style="3" customWidth="1"/>
    <col min="23" max="23" width="11.42578125" style="3"/>
    <col min="24" max="24" width="9.85546875" style="3" customWidth="1"/>
    <col min="25" max="16384" width="11.42578125" style="3"/>
  </cols>
  <sheetData>
    <row r="1" spans="1:29" s="2" customFormat="1" ht="22.5" customHeight="1" x14ac:dyDescent="0.2">
      <c r="B1" s="60" t="s">
        <v>23</v>
      </c>
      <c r="C1" s="60"/>
      <c r="D1" s="60"/>
      <c r="E1" s="60"/>
      <c r="F1" s="60"/>
      <c r="G1" s="60"/>
      <c r="H1" s="60"/>
      <c r="I1" s="14"/>
      <c r="J1" s="14"/>
      <c r="K1" s="14"/>
      <c r="L1" s="14"/>
      <c r="M1" s="14"/>
      <c r="N1" s="14"/>
      <c r="O1" s="14"/>
    </row>
    <row r="2" spans="1:29" s="2" customFormat="1" ht="12" customHeight="1" x14ac:dyDescent="0.2">
      <c r="B2" s="61" t="s">
        <v>12</v>
      </c>
      <c r="C2" s="61"/>
      <c r="D2" s="61"/>
      <c r="E2" s="61"/>
      <c r="F2" s="61"/>
      <c r="G2" s="61"/>
      <c r="H2" s="61"/>
      <c r="I2" s="14"/>
      <c r="J2" s="14"/>
      <c r="K2" s="14"/>
      <c r="L2" s="14"/>
      <c r="M2" s="14"/>
      <c r="N2" s="14"/>
      <c r="O2" s="14"/>
    </row>
    <row r="3" spans="1:29" s="2" customFormat="1" x14ac:dyDescent="0.2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29" s="2" customFormat="1" x14ac:dyDescent="0.2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"/>
      <c r="Q4" s="1"/>
      <c r="R4" s="1"/>
      <c r="S4" s="1"/>
      <c r="T4" s="1"/>
      <c r="U4" s="1"/>
    </row>
    <row r="5" spans="1:29" x14ac:dyDescent="0.2">
      <c r="I5" s="2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9" ht="51" customHeight="1" x14ac:dyDescent="0.2">
      <c r="A6" s="13"/>
      <c r="B6" s="65" t="s">
        <v>15</v>
      </c>
      <c r="C6" s="66"/>
      <c r="D6" s="66"/>
      <c r="E6" s="66"/>
      <c r="F6" s="66"/>
      <c r="G6" s="55"/>
      <c r="H6" s="7"/>
      <c r="I6" s="20"/>
      <c r="J6" s="9"/>
      <c r="K6" s="9"/>
      <c r="L6" s="9"/>
      <c r="M6" s="9"/>
      <c r="N6" s="9"/>
      <c r="O6" s="9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9" ht="51" customHeight="1" x14ac:dyDescent="0.2">
      <c r="A7" s="13"/>
      <c r="B7" s="65"/>
      <c r="C7" s="66"/>
      <c r="D7" s="66"/>
      <c r="E7" s="66"/>
      <c r="F7" s="66"/>
      <c r="G7" s="55"/>
      <c r="H7" s="5"/>
      <c r="I7" s="21"/>
      <c r="J7" s="10"/>
      <c r="K7" s="10"/>
      <c r="L7" s="10"/>
      <c r="M7" s="10"/>
      <c r="N7" s="10"/>
      <c r="O7" s="10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9" ht="65.25" customHeight="1" x14ac:dyDescent="0.2">
      <c r="A8" s="13"/>
      <c r="B8" s="65"/>
      <c r="C8" s="66"/>
      <c r="D8" s="66"/>
      <c r="E8" s="66"/>
      <c r="F8" s="66"/>
      <c r="G8" s="55"/>
      <c r="H8" s="5"/>
      <c r="I8" s="21"/>
      <c r="J8" s="10"/>
      <c r="K8" s="10"/>
      <c r="L8" s="10"/>
      <c r="M8" s="10"/>
      <c r="N8" s="10"/>
      <c r="O8" s="10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9" ht="77.25" customHeight="1" x14ac:dyDescent="0.2">
      <c r="A9" s="64" t="s">
        <v>16</v>
      </c>
      <c r="B9" s="64"/>
      <c r="C9" s="64"/>
      <c r="D9" s="64"/>
      <c r="E9" s="64"/>
      <c r="F9" s="64"/>
      <c r="G9" s="64"/>
      <c r="H9" s="64"/>
      <c r="I9" s="8"/>
      <c r="J9" s="11"/>
      <c r="K9" s="11"/>
      <c r="L9" s="11"/>
      <c r="M9" s="11"/>
      <c r="N9" s="11"/>
      <c r="O9" s="11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9" s="4" customFormat="1" ht="37.5" customHeight="1" x14ac:dyDescent="0.2">
      <c r="A10" s="62" t="s">
        <v>34</v>
      </c>
      <c r="B10" s="63"/>
      <c r="C10" s="67" t="s">
        <v>18</v>
      </c>
      <c r="D10" s="68"/>
      <c r="E10" s="68"/>
      <c r="F10" s="68"/>
      <c r="G10" s="69"/>
      <c r="H10" s="39"/>
      <c r="I10" s="14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9" s="4" customFormat="1" ht="40.5" customHeight="1" x14ac:dyDescent="0.2">
      <c r="A11" s="58" t="s">
        <v>14</v>
      </c>
      <c r="B11" s="59"/>
      <c r="C11" s="40">
        <v>2022</v>
      </c>
      <c r="D11" s="40">
        <v>2023</v>
      </c>
      <c r="E11" s="40">
        <v>2024</v>
      </c>
      <c r="F11" s="47">
        <v>2025</v>
      </c>
      <c r="G11" s="47">
        <v>2026</v>
      </c>
      <c r="H11" s="41" t="s">
        <v>13</v>
      </c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9" ht="13.5" customHeight="1" x14ac:dyDescent="0.2">
      <c r="A12" s="57" t="s">
        <v>27</v>
      </c>
      <c r="B12" s="42" t="s">
        <v>0</v>
      </c>
      <c r="C12" s="54">
        <v>696</v>
      </c>
      <c r="D12" s="54">
        <v>722</v>
      </c>
      <c r="E12" s="54">
        <v>716</v>
      </c>
      <c r="F12" s="54">
        <v>737</v>
      </c>
      <c r="G12" s="54">
        <v>811</v>
      </c>
      <c r="H12" s="43">
        <f>IF(G12=0,F12/E12-1,G12/F12-1)</f>
        <v>0.10040705563093621</v>
      </c>
      <c r="I12" s="49" t="s">
        <v>33</v>
      </c>
      <c r="J12" s="2"/>
      <c r="K12"/>
      <c r="L12" s="48"/>
      <c r="M12"/>
      <c r="N12" s="17"/>
      <c r="O12" s="24"/>
      <c r="P12" s="2"/>
      <c r="Q12" s="2"/>
      <c r="R12" s="2"/>
      <c r="S12" s="2"/>
      <c r="T12" s="26"/>
      <c r="U12" s="26"/>
      <c r="V12" s="26"/>
      <c r="W12" s="2"/>
      <c r="AA12" s="23"/>
      <c r="AB12" s="23"/>
      <c r="AC12" s="23"/>
    </row>
    <row r="13" spans="1:29" ht="12.75" x14ac:dyDescent="0.2">
      <c r="A13" s="57"/>
      <c r="B13" s="42" t="s">
        <v>1</v>
      </c>
      <c r="C13" s="54">
        <v>697</v>
      </c>
      <c r="D13" s="54">
        <v>723</v>
      </c>
      <c r="E13" s="54">
        <v>701</v>
      </c>
      <c r="F13" s="54">
        <v>740</v>
      </c>
      <c r="G13" s="54">
        <v>809</v>
      </c>
      <c r="H13" s="43">
        <f t="shared" ref="H13:H35" si="0">IF(G13=0,F13/E13-1,G13/F13-1)</f>
        <v>9.324324324324329E-2</v>
      </c>
      <c r="I13" s="49" t="s">
        <v>33</v>
      </c>
      <c r="J13" s="2"/>
      <c r="K13"/>
      <c r="L13" s="48"/>
      <c r="M13"/>
      <c r="N13" s="17"/>
      <c r="O13" s="24"/>
      <c r="P13" s="2"/>
      <c r="Q13" s="2"/>
      <c r="R13" s="2"/>
      <c r="S13" s="2"/>
      <c r="T13" s="26"/>
      <c r="U13" s="26"/>
      <c r="V13" s="26"/>
      <c r="W13" s="2"/>
      <c r="AA13" s="23"/>
      <c r="AB13" s="23"/>
      <c r="AC13" s="23"/>
    </row>
    <row r="14" spans="1:29" ht="12.75" x14ac:dyDescent="0.2">
      <c r="A14" s="57"/>
      <c r="B14" s="42" t="s">
        <v>2</v>
      </c>
      <c r="C14" s="54">
        <v>691</v>
      </c>
      <c r="D14" s="54">
        <v>706</v>
      </c>
      <c r="E14" s="54">
        <v>705</v>
      </c>
      <c r="F14" s="54">
        <v>730</v>
      </c>
      <c r="G14" s="54">
        <v>770</v>
      </c>
      <c r="H14" s="43">
        <f t="shared" si="0"/>
        <v>5.4794520547945202E-2</v>
      </c>
      <c r="I14" s="49" t="s">
        <v>33</v>
      </c>
      <c r="M14"/>
      <c r="N14" s="17"/>
      <c r="O14" s="24"/>
      <c r="P14" s="2"/>
      <c r="Q14" s="2"/>
      <c r="R14" s="2"/>
      <c r="S14" s="2"/>
      <c r="T14" s="26"/>
      <c r="U14" s="26"/>
      <c r="V14" s="26"/>
      <c r="W14" s="2"/>
      <c r="AA14" s="23"/>
      <c r="AB14" s="23"/>
      <c r="AC14" s="23"/>
    </row>
    <row r="15" spans="1:29" ht="12.75" x14ac:dyDescent="0.2">
      <c r="A15" s="57"/>
      <c r="B15" s="42" t="s">
        <v>3</v>
      </c>
      <c r="C15" s="54">
        <v>698</v>
      </c>
      <c r="D15" s="54">
        <v>717</v>
      </c>
      <c r="E15" s="54">
        <v>715</v>
      </c>
      <c r="F15" s="54">
        <v>734</v>
      </c>
      <c r="G15" s="54">
        <v>795</v>
      </c>
      <c r="H15" s="43">
        <f t="shared" si="0"/>
        <v>8.3106267029972702E-2</v>
      </c>
      <c r="I15" s="49" t="s">
        <v>33</v>
      </c>
      <c r="M15"/>
      <c r="N15" s="52" t="s">
        <v>30</v>
      </c>
      <c r="O15" s="24"/>
      <c r="P15" s="2"/>
      <c r="Q15" s="2"/>
      <c r="R15" s="2"/>
      <c r="S15" s="2"/>
      <c r="T15" s="26"/>
      <c r="U15" s="26"/>
      <c r="V15" s="26"/>
      <c r="W15" s="2"/>
      <c r="AA15" s="23"/>
      <c r="AB15" s="23"/>
      <c r="AC15" s="23"/>
    </row>
    <row r="16" spans="1:29" ht="12.75" x14ac:dyDescent="0.2">
      <c r="A16" s="57"/>
      <c r="B16" s="42" t="s">
        <v>4</v>
      </c>
      <c r="C16" s="54">
        <v>713</v>
      </c>
      <c r="D16" s="54">
        <v>739</v>
      </c>
      <c r="E16" s="54">
        <v>745</v>
      </c>
      <c r="F16" s="54">
        <v>760</v>
      </c>
      <c r="G16" s="54">
        <v>813</v>
      </c>
      <c r="H16" s="43">
        <f t="shared" si="0"/>
        <v>6.9736842105263097E-2</v>
      </c>
      <c r="I16" s="49" t="s">
        <v>33</v>
      </c>
      <c r="J16" s="2"/>
      <c r="L16" s="48"/>
      <c r="M16"/>
      <c r="N16" s="53" t="s">
        <v>31</v>
      </c>
      <c r="O16" s="24"/>
      <c r="P16" s="2"/>
      <c r="Q16" s="2"/>
      <c r="R16" s="2"/>
      <c r="S16" s="2"/>
      <c r="T16" s="26"/>
      <c r="U16" s="26"/>
      <c r="V16" s="26"/>
      <c r="W16" s="2"/>
      <c r="AA16" s="23"/>
      <c r="AB16" s="23"/>
      <c r="AC16" s="23"/>
    </row>
    <row r="17" spans="1:29" ht="12.75" x14ac:dyDescent="0.2">
      <c r="A17" s="57"/>
      <c r="B17" s="42" t="s">
        <v>5</v>
      </c>
      <c r="C17" s="54">
        <v>715</v>
      </c>
      <c r="D17" s="54">
        <v>746</v>
      </c>
      <c r="E17" s="54">
        <v>747</v>
      </c>
      <c r="F17" s="54">
        <v>753</v>
      </c>
      <c r="G17" s="54"/>
      <c r="H17" s="43">
        <f t="shared" si="0"/>
        <v>8.0321285140563248E-3</v>
      </c>
      <c r="M17"/>
      <c r="N17" s="17"/>
      <c r="O17" s="24"/>
      <c r="P17" s="2"/>
      <c r="Q17" s="2"/>
      <c r="R17" s="2"/>
      <c r="S17" s="2"/>
      <c r="T17" s="26"/>
      <c r="U17" s="26"/>
      <c r="V17" s="26"/>
      <c r="W17" s="2"/>
      <c r="AA17" s="23"/>
      <c r="AB17" s="23"/>
      <c r="AC17" s="23"/>
    </row>
    <row r="18" spans="1:29" ht="12.75" x14ac:dyDescent="0.2">
      <c r="A18" s="57"/>
      <c r="B18" s="42" t="s">
        <v>6</v>
      </c>
      <c r="C18" s="54">
        <v>722</v>
      </c>
      <c r="D18" s="54">
        <v>729</v>
      </c>
      <c r="E18" s="54">
        <v>736</v>
      </c>
      <c r="F18" s="54">
        <v>747</v>
      </c>
      <c r="G18" s="54"/>
      <c r="H18" s="43">
        <f t="shared" si="0"/>
        <v>1.4945652173913082E-2</v>
      </c>
      <c r="J18" s="2"/>
      <c r="L18" s="48"/>
      <c r="M18"/>
      <c r="N18" s="17"/>
      <c r="O18" s="24"/>
      <c r="P18" s="2"/>
      <c r="Q18" s="2"/>
      <c r="R18" s="2"/>
      <c r="S18" s="2"/>
      <c r="T18" s="26"/>
      <c r="U18" s="26"/>
      <c r="V18" s="26"/>
      <c r="W18" s="2"/>
      <c r="AA18" s="23"/>
      <c r="AB18" s="23"/>
      <c r="AC18" s="23"/>
    </row>
    <row r="19" spans="1:29" ht="12.75" x14ac:dyDescent="0.2">
      <c r="A19" s="57"/>
      <c r="B19" s="42" t="s">
        <v>7</v>
      </c>
      <c r="C19" s="54">
        <v>727</v>
      </c>
      <c r="D19" s="54">
        <v>737</v>
      </c>
      <c r="E19" s="54">
        <v>738</v>
      </c>
      <c r="F19" s="54">
        <v>770</v>
      </c>
      <c r="G19" s="54"/>
      <c r="H19" s="43">
        <f t="shared" si="0"/>
        <v>4.3360433604336057E-2</v>
      </c>
      <c r="J19" s="2"/>
      <c r="L19" s="48"/>
      <c r="M19"/>
      <c r="N19" s="17"/>
      <c r="O19" s="24"/>
      <c r="P19" s="2"/>
      <c r="Q19" s="2"/>
      <c r="R19" s="2"/>
      <c r="S19" s="2"/>
      <c r="T19" s="26"/>
      <c r="U19" s="26"/>
      <c r="V19" s="26"/>
      <c r="W19" s="2"/>
      <c r="AA19" s="23"/>
      <c r="AB19" s="23"/>
      <c r="AC19" s="23"/>
    </row>
    <row r="20" spans="1:29" ht="12.75" x14ac:dyDescent="0.2">
      <c r="A20" s="57"/>
      <c r="B20" s="42" t="s">
        <v>8</v>
      </c>
      <c r="C20" s="54">
        <v>737</v>
      </c>
      <c r="D20" s="54">
        <v>743</v>
      </c>
      <c r="E20" s="54">
        <v>759</v>
      </c>
      <c r="F20" s="54">
        <v>766</v>
      </c>
      <c r="G20" s="54"/>
      <c r="H20" s="43">
        <f t="shared" si="0"/>
        <v>9.2226613965744608E-3</v>
      </c>
      <c r="I20" s="49"/>
      <c r="J20" s="2"/>
      <c r="K20"/>
      <c r="L20" s="48"/>
      <c r="M20"/>
      <c r="N20" s="17"/>
      <c r="O20" s="24"/>
      <c r="P20" s="2"/>
      <c r="Q20" s="2"/>
      <c r="R20" s="2"/>
      <c r="S20" s="2"/>
      <c r="T20" s="26"/>
      <c r="U20" s="26"/>
      <c r="V20" s="26"/>
      <c r="W20" s="2"/>
      <c r="AA20" s="23"/>
      <c r="AB20" s="23"/>
      <c r="AC20" s="23"/>
    </row>
    <row r="21" spans="1:29" ht="12.75" x14ac:dyDescent="0.2">
      <c r="A21" s="57"/>
      <c r="B21" s="42" t="s">
        <v>9</v>
      </c>
      <c r="C21" s="54">
        <v>756</v>
      </c>
      <c r="D21" s="54">
        <v>746</v>
      </c>
      <c r="E21" s="54">
        <v>745</v>
      </c>
      <c r="F21" s="54">
        <v>790</v>
      </c>
      <c r="G21" s="54"/>
      <c r="H21" s="43">
        <f t="shared" si="0"/>
        <v>6.0402684563758413E-2</v>
      </c>
      <c r="I21" s="49"/>
      <c r="J21" s="2"/>
      <c r="K21"/>
      <c r="L21" s="48"/>
      <c r="M21"/>
      <c r="N21" s="17"/>
      <c r="O21" s="24"/>
      <c r="P21" s="2"/>
      <c r="Q21" s="2"/>
      <c r="R21" s="2"/>
      <c r="S21" s="2"/>
      <c r="T21" s="26"/>
      <c r="U21" s="26"/>
      <c r="V21" s="26"/>
      <c r="W21" s="2"/>
      <c r="AA21" s="23"/>
      <c r="AB21" s="23"/>
      <c r="AC21" s="23"/>
    </row>
    <row r="22" spans="1:29" ht="12.75" x14ac:dyDescent="0.2">
      <c r="A22" s="57"/>
      <c r="B22" s="42" t="s">
        <v>10</v>
      </c>
      <c r="C22" s="54">
        <v>744</v>
      </c>
      <c r="D22" s="54">
        <v>722</v>
      </c>
      <c r="E22" s="54">
        <v>738</v>
      </c>
      <c r="F22" s="45">
        <v>774</v>
      </c>
      <c r="G22" s="45"/>
      <c r="H22" s="43">
        <f t="shared" si="0"/>
        <v>4.8780487804878092E-2</v>
      </c>
      <c r="I22" s="49"/>
      <c r="J22" s="2"/>
      <c r="K22"/>
      <c r="L22" s="48"/>
      <c r="M22"/>
      <c r="N22" s="17"/>
      <c r="O22" s="24"/>
      <c r="P22" s="2"/>
      <c r="Q22" s="2"/>
      <c r="R22" s="2"/>
      <c r="S22" s="2"/>
      <c r="T22" s="26"/>
      <c r="U22" s="26"/>
      <c r="V22" s="26"/>
      <c r="W22" s="2"/>
      <c r="AA22" s="23"/>
      <c r="AB22" s="23"/>
      <c r="AC22" s="23"/>
    </row>
    <row r="23" spans="1:29" ht="12.75" x14ac:dyDescent="0.2">
      <c r="A23" s="57"/>
      <c r="B23" s="42" t="s">
        <v>11</v>
      </c>
      <c r="C23" s="54">
        <v>742</v>
      </c>
      <c r="D23" s="54">
        <v>715</v>
      </c>
      <c r="E23" s="54">
        <v>728</v>
      </c>
      <c r="F23" s="45">
        <v>783</v>
      </c>
      <c r="G23" s="45"/>
      <c r="H23" s="43">
        <f t="shared" si="0"/>
        <v>7.5549450549450503E-2</v>
      </c>
      <c r="I23" s="49"/>
      <c r="J23" s="2"/>
      <c r="K23"/>
      <c r="L23" s="48"/>
      <c r="M23"/>
      <c r="N23" s="17"/>
      <c r="O23" s="24"/>
      <c r="P23" s="2"/>
      <c r="Q23" s="2"/>
      <c r="R23" s="2"/>
      <c r="S23" s="2"/>
      <c r="T23" s="26"/>
      <c r="U23" s="26"/>
      <c r="V23" s="26"/>
      <c r="W23" s="2"/>
      <c r="AA23" s="23"/>
      <c r="AB23" s="23"/>
      <c r="AC23" s="23"/>
    </row>
    <row r="24" spans="1:29" ht="13.5" customHeight="1" x14ac:dyDescent="0.2">
      <c r="A24" s="57" t="s">
        <v>25</v>
      </c>
      <c r="B24" s="42" t="s">
        <v>0</v>
      </c>
      <c r="C24" s="54">
        <v>486</v>
      </c>
      <c r="D24" s="54">
        <v>516</v>
      </c>
      <c r="E24" s="54">
        <v>521</v>
      </c>
      <c r="F24" s="54">
        <v>525</v>
      </c>
      <c r="G24" s="54">
        <v>551</v>
      </c>
      <c r="H24" s="43">
        <f t="shared" si="0"/>
        <v>4.9523809523809526E-2</v>
      </c>
      <c r="J24" s="2"/>
      <c r="K24"/>
      <c r="L24" s="48"/>
      <c r="M24"/>
      <c r="N24" s="17"/>
      <c r="O24" s="24"/>
      <c r="P24" s="2"/>
      <c r="Q24" s="2"/>
      <c r="R24" s="2"/>
      <c r="S24" s="2"/>
      <c r="T24" s="26"/>
      <c r="U24" s="26"/>
      <c r="V24" s="26"/>
      <c r="W24" s="2"/>
      <c r="AA24" s="23"/>
      <c r="AB24" s="23"/>
      <c r="AC24" s="23"/>
    </row>
    <row r="25" spans="1:29" ht="12.75" x14ac:dyDescent="0.2">
      <c r="A25" s="57"/>
      <c r="B25" s="42" t="s">
        <v>1</v>
      </c>
      <c r="C25" s="54">
        <v>478</v>
      </c>
      <c r="D25" s="54">
        <v>514</v>
      </c>
      <c r="E25" s="54">
        <v>514</v>
      </c>
      <c r="F25" s="54">
        <v>520</v>
      </c>
      <c r="G25" s="54">
        <v>542</v>
      </c>
      <c r="H25" s="43">
        <f t="shared" si="0"/>
        <v>4.2307692307692379E-2</v>
      </c>
      <c r="J25" s="2"/>
      <c r="K25"/>
      <c r="L25" s="48"/>
      <c r="M25"/>
      <c r="N25" s="17"/>
      <c r="O25" s="24"/>
      <c r="P25" s="2"/>
      <c r="Q25" s="2"/>
      <c r="R25" s="2"/>
      <c r="S25" s="2"/>
      <c r="T25" s="26"/>
      <c r="U25" s="26"/>
      <c r="V25" s="26"/>
      <c r="W25" s="2"/>
      <c r="AA25" s="23"/>
      <c r="AB25" s="23"/>
      <c r="AC25" s="23"/>
    </row>
    <row r="26" spans="1:29" ht="12.75" x14ac:dyDescent="0.2">
      <c r="A26" s="57"/>
      <c r="B26" s="42" t="s">
        <v>2</v>
      </c>
      <c r="C26" s="54">
        <v>475</v>
      </c>
      <c r="D26" s="54">
        <v>506</v>
      </c>
      <c r="E26" s="54">
        <v>508</v>
      </c>
      <c r="F26" s="54">
        <v>517</v>
      </c>
      <c r="G26" s="54">
        <v>536</v>
      </c>
      <c r="H26" s="43">
        <f t="shared" si="0"/>
        <v>3.675048355899424E-2</v>
      </c>
      <c r="J26" s="2"/>
      <c r="K26"/>
      <c r="L26" s="48"/>
      <c r="M26"/>
      <c r="N26" s="17"/>
      <c r="O26" s="24"/>
      <c r="P26" s="2"/>
      <c r="Q26" s="2"/>
      <c r="R26" s="2"/>
      <c r="S26" s="2"/>
      <c r="T26" s="26"/>
      <c r="U26" s="26"/>
      <c r="V26" s="26"/>
      <c r="W26" s="2"/>
      <c r="AA26" s="23"/>
      <c r="AB26" s="23"/>
      <c r="AC26" s="23"/>
    </row>
    <row r="27" spans="1:29" ht="12.75" x14ac:dyDescent="0.2">
      <c r="A27" s="57"/>
      <c r="B27" s="42" t="s">
        <v>3</v>
      </c>
      <c r="C27" s="54">
        <v>443</v>
      </c>
      <c r="D27" s="54">
        <v>470</v>
      </c>
      <c r="E27" s="54">
        <v>482</v>
      </c>
      <c r="F27" s="54">
        <v>499</v>
      </c>
      <c r="G27" s="54">
        <v>504</v>
      </c>
      <c r="H27" s="43">
        <f t="shared" si="0"/>
        <v>1.002004008016022E-2</v>
      </c>
      <c r="K27"/>
      <c r="L27" s="48"/>
      <c r="M27"/>
      <c r="N27" s="17"/>
      <c r="O27" s="24"/>
      <c r="T27" s="26"/>
      <c r="U27" s="26"/>
      <c r="V27" s="26"/>
      <c r="AA27" s="23"/>
      <c r="AB27" s="23"/>
      <c r="AC27" s="23"/>
    </row>
    <row r="28" spans="1:29" ht="12.75" x14ac:dyDescent="0.2">
      <c r="A28" s="57"/>
      <c r="B28" s="42" t="s">
        <v>4</v>
      </c>
      <c r="C28" s="54">
        <v>441</v>
      </c>
      <c r="D28" s="54">
        <v>472</v>
      </c>
      <c r="E28" s="54">
        <v>465</v>
      </c>
      <c r="F28" s="54">
        <v>505</v>
      </c>
      <c r="G28" s="54">
        <v>505</v>
      </c>
      <c r="H28" s="43">
        <f t="shared" si="0"/>
        <v>0</v>
      </c>
      <c r="K28"/>
      <c r="L28" s="48"/>
      <c r="M28"/>
      <c r="N28" s="17"/>
      <c r="O28" s="24"/>
      <c r="T28" s="26"/>
      <c r="U28" s="26"/>
      <c r="V28" s="26"/>
      <c r="AA28" s="23"/>
      <c r="AB28" s="23"/>
      <c r="AC28" s="23"/>
    </row>
    <row r="29" spans="1:29" ht="12.75" x14ac:dyDescent="0.2">
      <c r="A29" s="57"/>
      <c r="B29" s="42" t="s">
        <v>5</v>
      </c>
      <c r="C29" s="54">
        <v>450</v>
      </c>
      <c r="D29" s="54">
        <v>474</v>
      </c>
      <c r="E29" s="54">
        <v>479</v>
      </c>
      <c r="F29" s="54">
        <v>523</v>
      </c>
      <c r="G29" s="54">
        <v>515</v>
      </c>
      <c r="H29" s="43">
        <f t="shared" si="0"/>
        <v>-1.5296367112810683E-2</v>
      </c>
      <c r="K29"/>
      <c r="L29" s="48"/>
      <c r="M29"/>
      <c r="N29" s="17"/>
      <c r="O29" s="24"/>
      <c r="T29" s="26"/>
      <c r="U29" s="26"/>
      <c r="V29" s="26"/>
      <c r="AA29" s="23"/>
      <c r="AB29" s="23"/>
      <c r="AC29" s="23"/>
    </row>
    <row r="30" spans="1:29" ht="12.75" x14ac:dyDescent="0.2">
      <c r="A30" s="57"/>
      <c r="B30" s="42" t="s">
        <v>6</v>
      </c>
      <c r="C30" s="54">
        <v>484</v>
      </c>
      <c r="D30" s="54">
        <v>507</v>
      </c>
      <c r="E30" s="54">
        <v>507</v>
      </c>
      <c r="F30" s="54">
        <v>525</v>
      </c>
      <c r="G30" s="54"/>
      <c r="H30" s="43">
        <f t="shared" si="0"/>
        <v>3.5502958579881616E-2</v>
      </c>
      <c r="K30"/>
      <c r="L30" s="48"/>
      <c r="M30"/>
      <c r="N30" s="17"/>
      <c r="O30" s="24"/>
      <c r="T30" s="26"/>
      <c r="U30" s="26"/>
      <c r="V30" s="26"/>
      <c r="AA30" s="23"/>
      <c r="AB30" s="23"/>
      <c r="AC30" s="23"/>
    </row>
    <row r="31" spans="1:29" ht="12.75" x14ac:dyDescent="0.2">
      <c r="A31" s="57"/>
      <c r="B31" s="42" t="s">
        <v>7</v>
      </c>
      <c r="C31" s="54">
        <v>491</v>
      </c>
      <c r="D31" s="54">
        <v>515</v>
      </c>
      <c r="E31" s="54">
        <v>510</v>
      </c>
      <c r="F31" s="54">
        <v>537</v>
      </c>
      <c r="G31" s="54"/>
      <c r="H31" s="43">
        <f>IF(G31=0,F31/E31-1,G31/F31-1)</f>
        <v>5.2941176470588269E-2</v>
      </c>
      <c r="K31"/>
      <c r="L31" s="48"/>
      <c r="M31"/>
      <c r="N31" s="17"/>
      <c r="O31" s="24"/>
      <c r="T31" s="26"/>
      <c r="U31" s="26"/>
      <c r="V31" s="26"/>
      <c r="AA31" s="23"/>
      <c r="AB31" s="23"/>
      <c r="AC31" s="23"/>
    </row>
    <row r="32" spans="1:29" ht="12.75" x14ac:dyDescent="0.2">
      <c r="A32" s="57"/>
      <c r="B32" s="42" t="s">
        <v>8</v>
      </c>
      <c r="C32" s="54">
        <v>509</v>
      </c>
      <c r="D32" s="54">
        <v>520</v>
      </c>
      <c r="E32" s="54">
        <v>522</v>
      </c>
      <c r="F32" s="54">
        <v>551</v>
      </c>
      <c r="G32" s="54"/>
      <c r="H32" s="43">
        <f t="shared" si="0"/>
        <v>5.555555555555558E-2</v>
      </c>
      <c r="K32"/>
      <c r="L32" s="48"/>
      <c r="M32"/>
      <c r="N32" s="17"/>
      <c r="O32" s="24"/>
      <c r="T32" s="26"/>
      <c r="U32" s="26"/>
      <c r="V32" s="26"/>
      <c r="AA32" s="23"/>
      <c r="AB32" s="23"/>
      <c r="AC32" s="23"/>
    </row>
    <row r="33" spans="1:29" ht="12.75" x14ac:dyDescent="0.2">
      <c r="A33" s="57"/>
      <c r="B33" s="42" t="s">
        <v>9</v>
      </c>
      <c r="C33" s="54">
        <v>516</v>
      </c>
      <c r="D33" s="54">
        <v>530</v>
      </c>
      <c r="E33" s="54">
        <v>532</v>
      </c>
      <c r="F33" s="54">
        <v>565</v>
      </c>
      <c r="G33" s="54"/>
      <c r="H33" s="43">
        <f t="shared" si="0"/>
        <v>6.203007518796988E-2</v>
      </c>
      <c r="K33"/>
      <c r="L33" s="48"/>
      <c r="M33"/>
      <c r="N33" s="17"/>
      <c r="O33" s="24"/>
      <c r="T33" s="26"/>
      <c r="U33" s="26"/>
      <c r="V33" s="26"/>
      <c r="AA33" s="23"/>
      <c r="AB33" s="23"/>
      <c r="AC33" s="23"/>
    </row>
    <row r="34" spans="1:29" ht="12.75" x14ac:dyDescent="0.2">
      <c r="A34" s="57"/>
      <c r="B34" s="42" t="s">
        <v>10</v>
      </c>
      <c r="C34" s="54">
        <v>519</v>
      </c>
      <c r="D34" s="54">
        <v>535</v>
      </c>
      <c r="E34" s="54">
        <v>536</v>
      </c>
      <c r="F34" s="54">
        <v>558</v>
      </c>
      <c r="G34" s="50"/>
      <c r="H34" s="43">
        <f t="shared" si="0"/>
        <v>4.1044776119403048E-2</v>
      </c>
      <c r="K34"/>
      <c r="L34" s="48"/>
      <c r="M34"/>
      <c r="N34" s="17"/>
      <c r="O34" s="24"/>
      <c r="T34" s="26"/>
      <c r="U34" s="26"/>
      <c r="V34" s="26"/>
      <c r="AA34" s="23"/>
      <c r="AB34" s="23"/>
      <c r="AC34" s="23"/>
    </row>
    <row r="35" spans="1:29" ht="12.75" x14ac:dyDescent="0.2">
      <c r="A35" s="57"/>
      <c r="B35" s="42" t="s">
        <v>11</v>
      </c>
      <c r="C35" s="45">
        <v>509</v>
      </c>
      <c r="D35" s="45">
        <v>532</v>
      </c>
      <c r="E35" s="45">
        <v>536</v>
      </c>
      <c r="F35" s="45">
        <v>552</v>
      </c>
      <c r="G35" s="50"/>
      <c r="H35" s="43">
        <f t="shared" si="0"/>
        <v>2.9850746268656803E-2</v>
      </c>
      <c r="K35"/>
      <c r="L35" s="48"/>
      <c r="M35"/>
      <c r="N35" s="17"/>
      <c r="O35" s="24"/>
      <c r="T35" s="26"/>
      <c r="U35" s="26"/>
      <c r="V35" s="26"/>
      <c r="AA35" s="23"/>
      <c r="AB35" s="23"/>
      <c r="AC35" s="23"/>
    </row>
    <row r="36" spans="1:29" x14ac:dyDescent="0.2">
      <c r="C36" s="2"/>
    </row>
    <row r="37" spans="1:29" x14ac:dyDescent="0.2">
      <c r="C37" s="2"/>
    </row>
    <row r="38" spans="1:29" ht="47.45" customHeight="1" x14ac:dyDescent="0.2">
      <c r="A38" s="46" t="s">
        <v>26</v>
      </c>
      <c r="B38" s="56" t="s">
        <v>28</v>
      </c>
      <c r="C38" s="56"/>
      <c r="D38" s="56"/>
      <c r="E38" s="56"/>
      <c r="F38" s="56"/>
      <c r="G38" s="56"/>
      <c r="H38" s="56"/>
      <c r="I38" s="56"/>
      <c r="J38" s="56"/>
      <c r="K38" s="56"/>
    </row>
    <row r="39" spans="1:29" x14ac:dyDescent="0.2">
      <c r="C39" s="2"/>
    </row>
    <row r="40" spans="1:29" x14ac:dyDescent="0.2">
      <c r="C40" s="2"/>
    </row>
    <row r="41" spans="1:29" x14ac:dyDescent="0.2">
      <c r="C41" s="2"/>
    </row>
    <row r="42" spans="1:29" x14ac:dyDescent="0.2">
      <c r="C42" s="2"/>
    </row>
    <row r="43" spans="1:29" x14ac:dyDescent="0.2">
      <c r="C43" s="2"/>
    </row>
  </sheetData>
  <mergeCells count="10">
    <mergeCell ref="B38:K38"/>
    <mergeCell ref="A24:A35"/>
    <mergeCell ref="A11:B11"/>
    <mergeCell ref="A12:A23"/>
    <mergeCell ref="B1:H1"/>
    <mergeCell ref="B2:H2"/>
    <mergeCell ref="A10:B10"/>
    <mergeCell ref="A9:H9"/>
    <mergeCell ref="B6:F8"/>
    <mergeCell ref="C10:G10"/>
  </mergeCells>
  <phoneticPr fontId="0" type="noConversion"/>
  <conditionalFormatting sqref="C12:C23">
    <cfRule type="top10" dxfId="19" priority="19" rank="1"/>
    <cfRule type="top10" dxfId="18" priority="20" bottom="1" rank="1"/>
  </conditionalFormatting>
  <conditionalFormatting sqref="C24:C35">
    <cfRule type="top10" dxfId="17" priority="13" rank="1"/>
    <cfRule type="top10" dxfId="16" priority="14" bottom="1" rank="1"/>
  </conditionalFormatting>
  <conditionalFormatting sqref="D12:D23">
    <cfRule type="top10" dxfId="15" priority="17" rank="1"/>
    <cfRule type="top10" dxfId="14" priority="18" bottom="1" rank="1"/>
  </conditionalFormatting>
  <conditionalFormatting sqref="D24:D35">
    <cfRule type="top10" dxfId="13" priority="11" rank="1"/>
    <cfRule type="top10" dxfId="12" priority="12" bottom="1" rank="1"/>
  </conditionalFormatting>
  <conditionalFormatting sqref="E12:E23">
    <cfRule type="top10" dxfId="11" priority="15" rank="1"/>
    <cfRule type="top10" dxfId="10" priority="16" bottom="1" rank="1"/>
  </conditionalFormatting>
  <conditionalFormatting sqref="E24:E35">
    <cfRule type="top10" dxfId="9" priority="9" rank="1"/>
    <cfRule type="top10" dxfId="8" priority="10" bottom="1" rank="1"/>
  </conditionalFormatting>
  <conditionalFormatting sqref="F12:F23">
    <cfRule type="top10" dxfId="7" priority="7" rank="1"/>
    <cfRule type="top10" dxfId="6" priority="8" bottom="1" rank="1"/>
  </conditionalFormatting>
  <conditionalFormatting sqref="F22:F23 F34:F35">
    <cfRule type="cellIs" dxfId="5" priority="21" operator="equal">
      <formula>0</formula>
    </cfRule>
    <cfRule type="cellIs" dxfId="4" priority="24" stopIfTrue="1" operator="equal">
      <formula>0</formula>
    </cfRule>
  </conditionalFormatting>
  <conditionalFormatting sqref="F24:F35">
    <cfRule type="top10" dxfId="3" priority="5" rank="1"/>
    <cfRule type="top10" dxfId="2" priority="6" bottom="1" rank="1"/>
  </conditionalFormatting>
  <conditionalFormatting sqref="H12:H35">
    <cfRule type="cellIs" dxfId="1" priority="23" operator="lessThan">
      <formula>0</formula>
    </cfRule>
  </conditionalFormatting>
  <printOptions horizontalCentered="1"/>
  <pageMargins left="0.15748031496062992" right="0.31496062992125984" top="0.82677165354330717" bottom="0.27559055118110237" header="0.55118110236220474" footer="0.51181102362204722"/>
  <pageSetup paperSize="8" fitToHeight="2" orientation="portrait" r:id="rId1"/>
  <headerFooter alignWithMargins="0">
    <oddHeader>&amp;L&amp;F&amp;C&amp;A&amp;R&amp;D</oddHeader>
    <oddFooter>&amp;C&amp;Z&amp;F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BR7"/>
  <sheetViews>
    <sheetView workbookViewId="0">
      <pane xSplit="2" topLeftCell="BE1" activePane="topRight" state="frozen"/>
      <selection pane="topRight" activeCell="BO16" sqref="BO16"/>
    </sheetView>
  </sheetViews>
  <sheetFormatPr baseColWidth="10" defaultRowHeight="12.75" x14ac:dyDescent="0.2"/>
  <cols>
    <col min="1" max="1" width="15.5703125" bestFit="1" customWidth="1"/>
    <col min="2" max="2" width="40" customWidth="1"/>
    <col min="3" max="14" width="11.42578125" customWidth="1"/>
    <col min="15" max="25" width="10.85546875" customWidth="1"/>
    <col min="26" max="26" width="17.5703125" customWidth="1"/>
    <col min="27" max="38" width="11.42578125" customWidth="1"/>
    <col min="40" max="40" width="12.28515625" bestFit="1" customWidth="1"/>
  </cols>
  <sheetData>
    <row r="1" spans="1:70" x14ac:dyDescent="0.2">
      <c r="C1" s="25">
        <v>44197</v>
      </c>
      <c r="D1" s="22">
        <v>44228</v>
      </c>
      <c r="E1" s="25">
        <v>44256</v>
      </c>
      <c r="F1" s="22">
        <v>44287</v>
      </c>
      <c r="G1" s="25">
        <v>44317</v>
      </c>
      <c r="H1" s="22">
        <v>44348</v>
      </c>
      <c r="I1" s="25">
        <v>44378</v>
      </c>
      <c r="J1" s="22">
        <v>44409</v>
      </c>
      <c r="K1" s="25">
        <v>44440</v>
      </c>
      <c r="L1" s="22">
        <v>44470</v>
      </c>
      <c r="M1" s="25">
        <v>44501</v>
      </c>
      <c r="N1" s="22">
        <v>44531</v>
      </c>
      <c r="O1" s="25">
        <v>44562</v>
      </c>
      <c r="P1" s="22">
        <v>44593</v>
      </c>
      <c r="Q1" s="25">
        <v>44621</v>
      </c>
      <c r="R1" s="22">
        <v>44652</v>
      </c>
      <c r="S1" s="25">
        <v>44682</v>
      </c>
      <c r="T1" s="22">
        <v>44713</v>
      </c>
      <c r="U1" s="25">
        <v>44743</v>
      </c>
      <c r="V1" s="22">
        <v>44774</v>
      </c>
      <c r="W1" s="25">
        <v>44805</v>
      </c>
      <c r="X1" s="22">
        <v>44835</v>
      </c>
      <c r="Y1" s="25">
        <v>44866</v>
      </c>
      <c r="Z1" s="22">
        <v>44896</v>
      </c>
      <c r="AA1" s="25">
        <v>44927</v>
      </c>
      <c r="AB1" s="22">
        <v>44958</v>
      </c>
      <c r="AC1" s="25">
        <v>44986</v>
      </c>
      <c r="AD1" s="22">
        <v>45017</v>
      </c>
      <c r="AE1" s="25">
        <v>45047</v>
      </c>
      <c r="AF1" s="22">
        <v>45078</v>
      </c>
      <c r="AG1" s="25">
        <v>45108</v>
      </c>
      <c r="AH1" s="22">
        <v>45139</v>
      </c>
      <c r="AI1" s="25">
        <v>45170</v>
      </c>
      <c r="AJ1" s="22">
        <v>45200</v>
      </c>
      <c r="AK1" s="25">
        <v>45231</v>
      </c>
      <c r="AL1" s="22">
        <v>45261</v>
      </c>
      <c r="AM1" s="25">
        <v>45292</v>
      </c>
      <c r="AN1" s="22">
        <v>45323</v>
      </c>
      <c r="AO1" s="25">
        <v>45352</v>
      </c>
      <c r="AP1" s="22">
        <v>45383</v>
      </c>
      <c r="AQ1" s="22">
        <v>45413</v>
      </c>
      <c r="AR1" s="22">
        <v>45444</v>
      </c>
      <c r="AS1" s="22">
        <v>45474</v>
      </c>
      <c r="AT1" s="22">
        <v>45505</v>
      </c>
      <c r="AU1" s="22">
        <v>45536</v>
      </c>
      <c r="AV1" s="22">
        <v>45566</v>
      </c>
      <c r="AW1" s="22">
        <v>45597</v>
      </c>
      <c r="AX1" s="22">
        <v>45627</v>
      </c>
      <c r="AY1" s="22">
        <v>45658</v>
      </c>
      <c r="AZ1" s="22">
        <v>45689</v>
      </c>
      <c r="BA1" s="22">
        <v>45717</v>
      </c>
      <c r="BB1" s="22">
        <v>45748</v>
      </c>
      <c r="BC1" s="22">
        <v>45778</v>
      </c>
      <c r="BD1" s="22">
        <v>45809</v>
      </c>
      <c r="BE1" s="22">
        <v>45839</v>
      </c>
      <c r="BF1" s="22">
        <v>45870</v>
      </c>
      <c r="BG1" s="22">
        <v>45901</v>
      </c>
      <c r="BH1" s="22">
        <v>45931</v>
      </c>
      <c r="BI1" s="22">
        <v>45962</v>
      </c>
      <c r="BJ1" s="22">
        <v>45992</v>
      </c>
      <c r="BK1" s="22">
        <v>46023</v>
      </c>
      <c r="BL1" s="22">
        <v>46054</v>
      </c>
      <c r="BM1" s="22">
        <v>46082</v>
      </c>
      <c r="BN1" s="22">
        <v>46113</v>
      </c>
      <c r="BO1" s="22">
        <v>46143</v>
      </c>
      <c r="BP1" s="22">
        <v>46174</v>
      </c>
      <c r="BQ1" s="38" t="s">
        <v>32</v>
      </c>
    </row>
    <row r="2" spans="1:70" x14ac:dyDescent="0.2">
      <c r="B2" s="18" t="s">
        <v>17</v>
      </c>
      <c r="C2" s="28">
        <v>687</v>
      </c>
      <c r="D2" s="29">
        <v>679</v>
      </c>
      <c r="E2" s="29">
        <v>677</v>
      </c>
      <c r="F2" s="29">
        <v>695</v>
      </c>
      <c r="G2" s="29">
        <v>716</v>
      </c>
      <c r="H2" s="29">
        <v>711</v>
      </c>
      <c r="I2" s="29">
        <v>704</v>
      </c>
      <c r="J2" s="29">
        <v>715</v>
      </c>
      <c r="K2" s="29">
        <v>717</v>
      </c>
      <c r="L2" s="29">
        <v>732</v>
      </c>
      <c r="M2" s="29">
        <v>719</v>
      </c>
      <c r="N2" s="29">
        <v>709</v>
      </c>
      <c r="O2" s="29">
        <v>696</v>
      </c>
      <c r="P2" s="29">
        <v>697</v>
      </c>
      <c r="Q2" s="29">
        <v>691</v>
      </c>
      <c r="R2" s="29">
        <v>698</v>
      </c>
      <c r="S2" s="29">
        <v>713</v>
      </c>
      <c r="T2" s="29">
        <v>715</v>
      </c>
      <c r="U2" s="29">
        <v>722</v>
      </c>
      <c r="V2" s="29">
        <v>727</v>
      </c>
      <c r="W2" s="29">
        <v>737</v>
      </c>
      <c r="X2" s="29">
        <v>756</v>
      </c>
      <c r="Y2" s="29">
        <v>744</v>
      </c>
      <c r="Z2" s="29">
        <v>742</v>
      </c>
      <c r="AA2" s="29">
        <v>722</v>
      </c>
      <c r="AB2" s="29">
        <v>723</v>
      </c>
      <c r="AC2" s="29">
        <v>706</v>
      </c>
      <c r="AD2" s="29">
        <v>717</v>
      </c>
      <c r="AE2" s="29">
        <v>739</v>
      </c>
      <c r="AF2" s="29">
        <v>746</v>
      </c>
      <c r="AG2" s="29">
        <v>729</v>
      </c>
      <c r="AH2" s="29">
        <v>737</v>
      </c>
      <c r="AI2" s="29">
        <v>743</v>
      </c>
      <c r="AJ2" s="29">
        <v>746</v>
      </c>
      <c r="AK2" s="29">
        <v>722</v>
      </c>
      <c r="AL2" s="29">
        <v>715</v>
      </c>
      <c r="AM2" s="29">
        <v>716</v>
      </c>
      <c r="AN2" s="29">
        <v>701</v>
      </c>
      <c r="AO2" s="29">
        <v>705</v>
      </c>
      <c r="AP2" s="29">
        <v>715</v>
      </c>
      <c r="AQ2" s="29">
        <v>745</v>
      </c>
      <c r="AR2" s="29">
        <v>747</v>
      </c>
      <c r="AS2" s="29">
        <v>736</v>
      </c>
      <c r="AT2" s="29">
        <v>738</v>
      </c>
      <c r="AU2" s="29">
        <v>759</v>
      </c>
      <c r="AV2" s="29">
        <v>745</v>
      </c>
      <c r="AW2" s="29">
        <v>738</v>
      </c>
      <c r="AX2" s="29">
        <v>728</v>
      </c>
      <c r="AY2" s="29">
        <v>737</v>
      </c>
      <c r="AZ2" s="29">
        <v>740</v>
      </c>
      <c r="BA2" s="29">
        <v>730</v>
      </c>
      <c r="BB2" s="29">
        <v>734</v>
      </c>
      <c r="BC2" s="29">
        <v>760</v>
      </c>
      <c r="BD2" s="29">
        <v>753</v>
      </c>
      <c r="BE2" s="29">
        <v>747</v>
      </c>
      <c r="BF2" s="29">
        <v>770</v>
      </c>
      <c r="BG2" s="29">
        <v>766</v>
      </c>
      <c r="BH2" s="29">
        <v>790</v>
      </c>
      <c r="BI2" s="29">
        <v>774</v>
      </c>
      <c r="BJ2" s="29">
        <v>783</v>
      </c>
      <c r="BK2" s="29">
        <v>811</v>
      </c>
      <c r="BL2" s="29">
        <v>809</v>
      </c>
      <c r="BM2" s="29">
        <v>770</v>
      </c>
      <c r="BN2" s="29">
        <v>795</v>
      </c>
      <c r="BO2" s="29">
        <v>813</v>
      </c>
      <c r="BP2" s="29"/>
      <c r="BQ2" t="s">
        <v>32</v>
      </c>
    </row>
    <row r="3" spans="1:70" ht="13.5" thickBot="1" x14ac:dyDescent="0.25">
      <c r="B3" s="19" t="s">
        <v>24</v>
      </c>
      <c r="C3" s="30">
        <v>491</v>
      </c>
      <c r="D3" s="31">
        <v>484</v>
      </c>
      <c r="E3" s="31">
        <v>482</v>
      </c>
      <c r="F3" s="31">
        <v>448</v>
      </c>
      <c r="G3" s="31">
        <v>448</v>
      </c>
      <c r="H3" s="31">
        <v>454</v>
      </c>
      <c r="I3" s="31">
        <v>488</v>
      </c>
      <c r="J3" s="31">
        <v>488</v>
      </c>
      <c r="K3" s="31">
        <v>495</v>
      </c>
      <c r="L3" s="31">
        <v>502</v>
      </c>
      <c r="M3" s="31">
        <v>502</v>
      </c>
      <c r="N3" s="31">
        <v>495</v>
      </c>
      <c r="O3" s="31">
        <v>486</v>
      </c>
      <c r="P3" s="31">
        <v>478</v>
      </c>
      <c r="Q3" s="31">
        <v>475</v>
      </c>
      <c r="R3" s="31">
        <v>443</v>
      </c>
      <c r="S3" s="31">
        <v>441</v>
      </c>
      <c r="T3" s="31">
        <v>450</v>
      </c>
      <c r="U3" s="31">
        <v>484</v>
      </c>
      <c r="V3" s="31">
        <v>491</v>
      </c>
      <c r="W3" s="31">
        <v>509</v>
      </c>
      <c r="X3" s="31">
        <v>516</v>
      </c>
      <c r="Y3" s="31">
        <v>519</v>
      </c>
      <c r="Z3" s="31">
        <v>509</v>
      </c>
      <c r="AA3" s="31">
        <v>516</v>
      </c>
      <c r="AB3" s="31">
        <v>514</v>
      </c>
      <c r="AC3" s="31">
        <v>506</v>
      </c>
      <c r="AD3" s="31">
        <v>470</v>
      </c>
      <c r="AE3" s="31">
        <v>472</v>
      </c>
      <c r="AF3" s="31">
        <v>474</v>
      </c>
      <c r="AG3" s="31">
        <v>507</v>
      </c>
      <c r="AH3" s="31">
        <v>515</v>
      </c>
      <c r="AI3" s="31">
        <v>520</v>
      </c>
      <c r="AJ3" s="31">
        <v>530</v>
      </c>
      <c r="AK3" s="44">
        <v>535</v>
      </c>
      <c r="AL3" s="31">
        <v>532</v>
      </c>
      <c r="AM3" s="31">
        <v>521</v>
      </c>
      <c r="AN3" s="31">
        <v>514</v>
      </c>
      <c r="AO3" s="31">
        <v>508</v>
      </c>
      <c r="AP3" s="31">
        <v>482</v>
      </c>
      <c r="AQ3" s="31">
        <v>465</v>
      </c>
      <c r="AR3" s="31">
        <v>479</v>
      </c>
      <c r="AS3" s="31">
        <v>507</v>
      </c>
      <c r="AT3" s="31">
        <v>510</v>
      </c>
      <c r="AU3" s="31">
        <v>522</v>
      </c>
      <c r="AV3" s="31">
        <v>532</v>
      </c>
      <c r="AW3" s="31">
        <v>536</v>
      </c>
      <c r="AX3" s="31">
        <v>536</v>
      </c>
      <c r="AY3" s="31">
        <v>525</v>
      </c>
      <c r="AZ3" s="31">
        <v>520</v>
      </c>
      <c r="BA3" s="31">
        <v>517</v>
      </c>
      <c r="BB3" s="31">
        <v>499</v>
      </c>
      <c r="BC3" s="31">
        <v>505</v>
      </c>
      <c r="BD3" s="31">
        <v>523</v>
      </c>
      <c r="BE3" s="31">
        <v>525</v>
      </c>
      <c r="BF3" s="31">
        <v>537</v>
      </c>
      <c r="BG3" s="31">
        <v>551</v>
      </c>
      <c r="BH3" s="31">
        <v>565</v>
      </c>
      <c r="BI3" s="31">
        <v>558</v>
      </c>
      <c r="BJ3" s="31">
        <v>552</v>
      </c>
      <c r="BK3" s="31">
        <v>551</v>
      </c>
      <c r="BL3" s="31">
        <v>542</v>
      </c>
      <c r="BM3" s="31">
        <v>536</v>
      </c>
      <c r="BN3" s="31">
        <v>504</v>
      </c>
      <c r="BO3" s="31">
        <v>505</v>
      </c>
      <c r="BP3" s="31">
        <v>515</v>
      </c>
    </row>
    <row r="4" spans="1:70" x14ac:dyDescent="0.2">
      <c r="B4" s="27" t="s">
        <v>19</v>
      </c>
      <c r="C4" s="32">
        <v>24</v>
      </c>
      <c r="D4" s="32">
        <v>25</v>
      </c>
      <c r="E4" s="32">
        <v>25</v>
      </c>
      <c r="F4" s="32">
        <v>25</v>
      </c>
      <c r="G4" s="32">
        <v>25</v>
      </c>
      <c r="H4" s="32">
        <v>25</v>
      </c>
      <c r="I4" s="32">
        <v>24</v>
      </c>
      <c r="J4" s="32">
        <v>25</v>
      </c>
      <c r="K4" s="32">
        <v>25</v>
      </c>
      <c r="L4" s="32">
        <v>24</v>
      </c>
      <c r="M4" s="32">
        <v>24</v>
      </c>
      <c r="N4" s="32">
        <v>24</v>
      </c>
      <c r="O4" s="32">
        <v>22</v>
      </c>
      <c r="P4" s="32">
        <v>22</v>
      </c>
      <c r="Q4" s="32">
        <v>22</v>
      </c>
      <c r="R4" s="32">
        <v>24</v>
      </c>
      <c r="S4" s="32">
        <v>24</v>
      </c>
      <c r="T4" s="32">
        <v>24</v>
      </c>
      <c r="U4" s="32">
        <v>24</v>
      </c>
      <c r="V4" s="32">
        <v>23</v>
      </c>
      <c r="W4" s="32">
        <v>22</v>
      </c>
      <c r="X4" s="32">
        <v>24</v>
      </c>
      <c r="Y4" s="32">
        <v>23</v>
      </c>
      <c r="Z4" s="32">
        <v>22</v>
      </c>
      <c r="AA4" s="32">
        <v>26</v>
      </c>
      <c r="AB4" s="32">
        <v>26</v>
      </c>
      <c r="AC4" s="32">
        <v>26</v>
      </c>
      <c r="AD4" s="32">
        <v>27</v>
      </c>
      <c r="AE4" s="32">
        <v>27</v>
      </c>
      <c r="AF4" s="32">
        <v>27</v>
      </c>
      <c r="AG4" s="32">
        <v>27</v>
      </c>
      <c r="AH4" s="32">
        <v>27</v>
      </c>
      <c r="AI4" s="32">
        <v>27</v>
      </c>
      <c r="AJ4" s="32">
        <v>27</v>
      </c>
      <c r="AK4" s="32">
        <v>27</v>
      </c>
      <c r="AL4" s="32">
        <v>27</v>
      </c>
      <c r="AM4">
        <v>26</v>
      </c>
      <c r="AN4">
        <v>26</v>
      </c>
      <c r="AO4">
        <v>26</v>
      </c>
      <c r="AP4">
        <v>25</v>
      </c>
      <c r="AQ4">
        <v>26</v>
      </c>
      <c r="AR4">
        <v>25</v>
      </c>
      <c r="AS4">
        <v>26</v>
      </c>
      <c r="AT4">
        <v>25</v>
      </c>
      <c r="AU4">
        <v>26</v>
      </c>
      <c r="AV4">
        <v>24</v>
      </c>
      <c r="AW4">
        <v>24</v>
      </c>
      <c r="AX4">
        <v>24</v>
      </c>
      <c r="AY4">
        <v>24</v>
      </c>
      <c r="AZ4">
        <v>24</v>
      </c>
      <c r="BA4">
        <v>23</v>
      </c>
      <c r="BB4">
        <v>23</v>
      </c>
      <c r="BC4">
        <v>21</v>
      </c>
      <c r="BD4">
        <v>21</v>
      </c>
      <c r="BE4">
        <v>22</v>
      </c>
      <c r="BF4">
        <v>21</v>
      </c>
      <c r="BG4">
        <v>19</v>
      </c>
      <c r="BH4">
        <v>14</v>
      </c>
      <c r="BI4">
        <v>14</v>
      </c>
      <c r="BJ4">
        <v>17</v>
      </c>
      <c r="BK4">
        <v>12</v>
      </c>
      <c r="BL4">
        <v>12</v>
      </c>
      <c r="BM4">
        <v>10</v>
      </c>
      <c r="BN4">
        <v>9</v>
      </c>
      <c r="BO4">
        <v>9</v>
      </c>
    </row>
    <row r="5" spans="1:70" x14ac:dyDescent="0.2">
      <c r="A5" s="34" t="s">
        <v>22</v>
      </c>
      <c r="B5" s="51" t="s">
        <v>29</v>
      </c>
      <c r="C5" s="32">
        <v>10</v>
      </c>
      <c r="D5" s="32">
        <v>10</v>
      </c>
      <c r="E5" s="32">
        <v>10</v>
      </c>
      <c r="F5" s="32">
        <v>10</v>
      </c>
      <c r="G5" s="32">
        <v>10</v>
      </c>
      <c r="H5" s="32">
        <v>10</v>
      </c>
      <c r="I5" s="32">
        <v>10</v>
      </c>
      <c r="J5" s="32">
        <v>10</v>
      </c>
      <c r="K5" s="32">
        <v>10</v>
      </c>
      <c r="L5" s="32">
        <v>10</v>
      </c>
      <c r="M5" s="32">
        <v>10</v>
      </c>
      <c r="N5" s="32">
        <v>10</v>
      </c>
      <c r="O5" s="32">
        <v>11</v>
      </c>
      <c r="P5" s="32">
        <v>10</v>
      </c>
      <c r="Q5" s="32">
        <v>11</v>
      </c>
      <c r="R5" s="32">
        <v>11</v>
      </c>
      <c r="S5" s="32">
        <v>12</v>
      </c>
      <c r="T5" s="32">
        <v>12</v>
      </c>
      <c r="U5" s="32">
        <v>12</v>
      </c>
      <c r="V5" s="32">
        <v>12</v>
      </c>
      <c r="W5" s="32">
        <v>12</v>
      </c>
      <c r="X5" s="32">
        <v>12</v>
      </c>
      <c r="Y5" s="32">
        <v>12</v>
      </c>
      <c r="Z5" s="32">
        <v>12</v>
      </c>
      <c r="AA5" s="32">
        <v>12</v>
      </c>
      <c r="AB5" s="32">
        <v>12</v>
      </c>
      <c r="AC5" s="32">
        <v>11</v>
      </c>
      <c r="AD5" s="32">
        <v>11</v>
      </c>
      <c r="AE5" s="32">
        <v>11</v>
      </c>
      <c r="AF5" s="32">
        <v>11</v>
      </c>
      <c r="AG5" s="32">
        <v>11</v>
      </c>
      <c r="AH5" s="32">
        <v>11</v>
      </c>
      <c r="AI5" s="32">
        <v>11</v>
      </c>
      <c r="AJ5" s="32">
        <v>12</v>
      </c>
      <c r="AK5" s="32">
        <v>12</v>
      </c>
      <c r="AL5" s="32">
        <v>12</v>
      </c>
      <c r="AM5">
        <v>13</v>
      </c>
      <c r="AN5">
        <v>13</v>
      </c>
      <c r="AO5">
        <v>13</v>
      </c>
      <c r="AP5">
        <v>13</v>
      </c>
      <c r="AQ5">
        <v>13</v>
      </c>
      <c r="AR5">
        <v>13</v>
      </c>
      <c r="AS5">
        <v>12</v>
      </c>
      <c r="AT5">
        <v>13</v>
      </c>
      <c r="AU5">
        <v>13</v>
      </c>
      <c r="AV5">
        <v>13</v>
      </c>
      <c r="AW5">
        <v>13</v>
      </c>
      <c r="AX5">
        <v>13</v>
      </c>
      <c r="AY5">
        <v>13</v>
      </c>
      <c r="AZ5">
        <v>12</v>
      </c>
      <c r="BA5">
        <v>11</v>
      </c>
      <c r="BB5">
        <v>11</v>
      </c>
      <c r="BC5">
        <v>11</v>
      </c>
      <c r="BD5">
        <v>12</v>
      </c>
      <c r="BE5">
        <v>12</v>
      </c>
      <c r="BF5">
        <v>12</v>
      </c>
      <c r="BG5">
        <v>12</v>
      </c>
      <c r="BH5">
        <v>12</v>
      </c>
      <c r="BI5">
        <v>12</v>
      </c>
      <c r="BJ5">
        <v>12</v>
      </c>
      <c r="BK5">
        <v>12</v>
      </c>
      <c r="BL5">
        <v>11</v>
      </c>
      <c r="BM5">
        <v>11</v>
      </c>
      <c r="BN5">
        <v>11</v>
      </c>
      <c r="BO5">
        <v>10</v>
      </c>
      <c r="BP5">
        <v>10</v>
      </c>
    </row>
    <row r="6" spans="1:70" x14ac:dyDescent="0.2">
      <c r="A6" s="35">
        <v>28</v>
      </c>
      <c r="B6" s="33" t="s">
        <v>20</v>
      </c>
      <c r="AA6" s="37">
        <f>AA4/$A$6</f>
        <v>0.9285714285714286</v>
      </c>
      <c r="AB6" s="37">
        <f t="shared" ref="AB6:AP6" si="0">AB4/$A$6</f>
        <v>0.9285714285714286</v>
      </c>
      <c r="AC6" s="37">
        <f t="shared" si="0"/>
        <v>0.9285714285714286</v>
      </c>
      <c r="AD6" s="37">
        <f>AD4/$A$6</f>
        <v>0.9642857142857143</v>
      </c>
      <c r="AE6" s="37">
        <f t="shared" si="0"/>
        <v>0.9642857142857143</v>
      </c>
      <c r="AF6" s="37">
        <f t="shared" si="0"/>
        <v>0.9642857142857143</v>
      </c>
      <c r="AG6" s="37">
        <f t="shared" si="0"/>
        <v>0.9642857142857143</v>
      </c>
      <c r="AH6" s="37">
        <f t="shared" si="0"/>
        <v>0.9642857142857143</v>
      </c>
      <c r="AI6" s="37">
        <f t="shared" si="0"/>
        <v>0.9642857142857143</v>
      </c>
      <c r="AJ6" s="37">
        <f t="shared" si="0"/>
        <v>0.9642857142857143</v>
      </c>
      <c r="AK6" s="37">
        <f t="shared" si="0"/>
        <v>0.9642857142857143</v>
      </c>
      <c r="AL6" s="37">
        <f>AL4/$A$6</f>
        <v>0.9642857142857143</v>
      </c>
      <c r="AM6" s="37">
        <f t="shared" si="0"/>
        <v>0.9285714285714286</v>
      </c>
      <c r="AN6" s="37">
        <f t="shared" si="0"/>
        <v>0.9285714285714286</v>
      </c>
      <c r="AO6" s="37">
        <f t="shared" si="0"/>
        <v>0.9285714285714286</v>
      </c>
      <c r="AP6" s="37">
        <f t="shared" si="0"/>
        <v>0.8928571428571429</v>
      </c>
      <c r="AQ6" s="37">
        <f>AQ4/$A$6</f>
        <v>0.9285714285714286</v>
      </c>
      <c r="AR6" s="37">
        <f>AR4/$A$6</f>
        <v>0.8928571428571429</v>
      </c>
      <c r="AS6" s="37">
        <f>AS4/$A$6</f>
        <v>0.9285714285714286</v>
      </c>
      <c r="AT6" s="37">
        <f t="shared" ref="AT6:AY6" si="1">AT4/$A$6</f>
        <v>0.8928571428571429</v>
      </c>
      <c r="AU6" s="37">
        <f t="shared" si="1"/>
        <v>0.9285714285714286</v>
      </c>
      <c r="AV6" s="37">
        <f>AV4/$A$6</f>
        <v>0.8571428571428571</v>
      </c>
      <c r="AW6" s="37">
        <f t="shared" si="1"/>
        <v>0.8571428571428571</v>
      </c>
      <c r="AX6" s="37">
        <f t="shared" si="1"/>
        <v>0.8571428571428571</v>
      </c>
      <c r="AY6" s="37">
        <f t="shared" si="1"/>
        <v>0.8571428571428571</v>
      </c>
      <c r="AZ6" s="37">
        <f>AZ4/$A$6</f>
        <v>0.8571428571428571</v>
      </c>
      <c r="BA6" s="37">
        <f t="shared" ref="BA6:BD6" si="2">BA4/$A$6</f>
        <v>0.8214285714285714</v>
      </c>
      <c r="BB6" s="37">
        <f t="shared" si="2"/>
        <v>0.8214285714285714</v>
      </c>
      <c r="BC6" s="37">
        <f>BC4/$A$6</f>
        <v>0.75</v>
      </c>
      <c r="BD6" s="37">
        <f t="shared" si="2"/>
        <v>0.75</v>
      </c>
      <c r="BE6" s="37">
        <f>BE4/$A$6</f>
        <v>0.7857142857142857</v>
      </c>
      <c r="BF6" s="37">
        <f t="shared" ref="BF6" si="3">BF4/$A$6</f>
        <v>0.75</v>
      </c>
      <c r="BG6" s="37">
        <f>BG4/$A$6</f>
        <v>0.6785714285714286</v>
      </c>
      <c r="BH6" s="37">
        <f t="shared" ref="BH6:BI6" si="4">BH4/$A$6</f>
        <v>0.5</v>
      </c>
      <c r="BI6" s="37">
        <f t="shared" si="4"/>
        <v>0.5</v>
      </c>
      <c r="BJ6" s="37">
        <f t="shared" ref="BJ6" si="5">BJ4/$A$6</f>
        <v>0.6071428571428571</v>
      </c>
      <c r="BK6" s="37">
        <f t="shared" ref="BK6:BP6" si="6">BK4/$A$6</f>
        <v>0.42857142857142855</v>
      </c>
      <c r="BL6" s="37">
        <f t="shared" si="6"/>
        <v>0.42857142857142855</v>
      </c>
      <c r="BM6" s="37">
        <f t="shared" si="6"/>
        <v>0.35714285714285715</v>
      </c>
      <c r="BN6" s="70">
        <f>BN4/($A$6-BR6)</f>
        <v>0.33333333333333331</v>
      </c>
      <c r="BO6" s="70">
        <f t="shared" ref="BO6:BP6" si="7">BO4/($A$6-BS6)</f>
        <v>0.32142857142857145</v>
      </c>
      <c r="BP6" s="70">
        <f t="shared" si="7"/>
        <v>0</v>
      </c>
      <c r="BR6">
        <v>1</v>
      </c>
    </row>
    <row r="7" spans="1:70" x14ac:dyDescent="0.2">
      <c r="A7" s="35">
        <v>14</v>
      </c>
      <c r="B7" s="33" t="s">
        <v>21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7">
        <f>AA5/$A$7</f>
        <v>0.8571428571428571</v>
      </c>
      <c r="AB7" s="37">
        <f t="shared" ref="AB7:AQ7" si="8">AB5/$A$7</f>
        <v>0.8571428571428571</v>
      </c>
      <c r="AC7" s="37">
        <f t="shared" si="8"/>
        <v>0.7857142857142857</v>
      </c>
      <c r="AD7" s="37">
        <f>AD5/$A$7</f>
        <v>0.7857142857142857</v>
      </c>
      <c r="AE7" s="37">
        <f t="shared" si="8"/>
        <v>0.7857142857142857</v>
      </c>
      <c r="AF7" s="37">
        <f t="shared" si="8"/>
        <v>0.7857142857142857</v>
      </c>
      <c r="AG7" s="37">
        <f t="shared" si="8"/>
        <v>0.7857142857142857</v>
      </c>
      <c r="AH7" s="37">
        <f t="shared" si="8"/>
        <v>0.7857142857142857</v>
      </c>
      <c r="AI7" s="37">
        <f t="shared" si="8"/>
        <v>0.7857142857142857</v>
      </c>
      <c r="AJ7" s="37">
        <f t="shared" si="8"/>
        <v>0.8571428571428571</v>
      </c>
      <c r="AK7" s="37">
        <f t="shared" si="8"/>
        <v>0.8571428571428571</v>
      </c>
      <c r="AL7" s="37">
        <f t="shared" si="8"/>
        <v>0.8571428571428571</v>
      </c>
      <c r="AM7" s="37">
        <f t="shared" si="8"/>
        <v>0.9285714285714286</v>
      </c>
      <c r="AN7" s="37">
        <f>AN5/$A$7</f>
        <v>0.9285714285714286</v>
      </c>
      <c r="AO7" s="37">
        <f t="shared" si="8"/>
        <v>0.9285714285714286</v>
      </c>
      <c r="AP7" s="37">
        <f t="shared" si="8"/>
        <v>0.9285714285714286</v>
      </c>
      <c r="AQ7" s="37">
        <f t="shared" si="8"/>
        <v>0.9285714285714286</v>
      </c>
      <c r="AR7" s="37">
        <f>AR5/$A$7</f>
        <v>0.9285714285714286</v>
      </c>
      <c r="AS7" s="37">
        <f>AS5/$A$7</f>
        <v>0.8571428571428571</v>
      </c>
      <c r="AT7" s="37">
        <f t="shared" ref="AT7:AW7" si="9">AT5/$A$7</f>
        <v>0.9285714285714286</v>
      </c>
      <c r="AU7" s="37">
        <f>AU5/$A$7</f>
        <v>0.9285714285714286</v>
      </c>
      <c r="AV7" s="37">
        <f t="shared" si="9"/>
        <v>0.9285714285714286</v>
      </c>
      <c r="AW7" s="37">
        <f t="shared" si="9"/>
        <v>0.9285714285714286</v>
      </c>
      <c r="AX7" s="37">
        <f>AX5/$A$7</f>
        <v>0.9285714285714286</v>
      </c>
      <c r="AY7" s="37">
        <f t="shared" ref="AY7:AZ7" si="10">AY5/$A$7</f>
        <v>0.9285714285714286</v>
      </c>
      <c r="AZ7" s="37">
        <f t="shared" si="10"/>
        <v>0.8571428571428571</v>
      </c>
      <c r="BA7" s="37">
        <f t="shared" ref="BA7:BI7" si="11">BA5/$A$7</f>
        <v>0.7857142857142857</v>
      </c>
      <c r="BB7" s="37">
        <f t="shared" si="11"/>
        <v>0.7857142857142857</v>
      </c>
      <c r="BC7" s="37">
        <f>BC5/$A$7</f>
        <v>0.7857142857142857</v>
      </c>
      <c r="BD7" s="37">
        <f t="shared" si="11"/>
        <v>0.8571428571428571</v>
      </c>
      <c r="BE7" s="37">
        <f t="shared" si="11"/>
        <v>0.8571428571428571</v>
      </c>
      <c r="BF7" s="37">
        <f t="shared" si="11"/>
        <v>0.8571428571428571</v>
      </c>
      <c r="BG7" s="37">
        <f t="shared" si="11"/>
        <v>0.8571428571428571</v>
      </c>
      <c r="BH7" s="37">
        <f t="shared" si="11"/>
        <v>0.8571428571428571</v>
      </c>
      <c r="BI7" s="37">
        <f t="shared" si="11"/>
        <v>0.8571428571428571</v>
      </c>
      <c r="BJ7" s="37">
        <f t="shared" ref="BJ7" si="12">BJ5/$A$7</f>
        <v>0.8571428571428571</v>
      </c>
      <c r="BK7" s="37">
        <f t="shared" ref="BK7:BP7" si="13">BK5/$A$7</f>
        <v>0.8571428571428571</v>
      </c>
      <c r="BL7" s="37">
        <f t="shared" si="13"/>
        <v>0.7857142857142857</v>
      </c>
      <c r="BM7" s="37">
        <f t="shared" si="13"/>
        <v>0.7857142857142857</v>
      </c>
      <c r="BN7" s="37">
        <f t="shared" si="13"/>
        <v>0.7857142857142857</v>
      </c>
      <c r="BO7" s="37">
        <f t="shared" si="13"/>
        <v>0.7142857142857143</v>
      </c>
      <c r="BP7" s="37">
        <f t="shared" si="13"/>
        <v>0.7142857142857143</v>
      </c>
    </row>
  </sheetData>
  <phoneticPr fontId="0" type="noConversion"/>
  <conditionalFormatting sqref="AA6:BP7">
    <cfRule type="cellIs" dxfId="0" priority="1" operator="lessThan">
      <formula>0.5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Séries Mensuelles prix</vt:lpstr>
      <vt:lpstr>Données pour courbes</vt:lpstr>
      <vt:lpstr>'Séries Mensuelles prix'!Impression_des_titres</vt:lpstr>
      <vt:lpstr>'Séries Mensuelles prix'!Zone_d_impression</vt:lpstr>
    </vt:vector>
  </TitlesOfParts>
  <Company>DRAAF Auvergne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francois.bonnet</dc:creator>
  <cp:lastModifiedBy>Jean-Marie Desbiez-Piat</cp:lastModifiedBy>
  <cp:lastPrinted>2024-01-29T14:05:00Z</cp:lastPrinted>
  <dcterms:created xsi:type="dcterms:W3CDTF">2015-12-14T14:41:41Z</dcterms:created>
  <dcterms:modified xsi:type="dcterms:W3CDTF">2026-09-08T14:12:48Z</dcterms:modified>
</cp:coreProperties>
</file>